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xternalLinks/externalLink1.xml" ContentType="application/vnd.openxmlformats-officedocument.spreadsheetml.externalLink+xml"/>
  <Override PartName="/xl/metadata.xml" ContentType="application/vnd.openxmlformats-officedocument.spreadsheetml.sheetMetadata+xml"/>
  <Override PartName="/xl/richData/rdRichValueWebImage.xml" ContentType="application/vnd.ms-excel.rdrichvaluewebimage+xml"/>
  <Override PartName="/xl/richData/rdrichvalue.xml" ContentType="application/vnd.ms-excel.rdrichvalue+xml"/>
  <Override PartName="/xl/richData/rdrichvaluestructure.xml" ContentType="application/vnd.ms-excel.rdrichvaluestructure+xml"/>
  <Override PartName="/xl/richData/rdarray.xml" ContentType="application/vnd.ms-excel.rdarray+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166925"/>
  <mc:AlternateContent xmlns:mc="http://schemas.openxmlformats.org/markup-compatibility/2006">
    <mc:Choice Requires="x15">
      <x15ac:absPath xmlns:x15ac="http://schemas.microsoft.com/office/spreadsheetml/2010/11/ac" url="C:\Users\Cmtellez\Documents\Unidad D\AÑO 2025\PROVISIONES\12. DICIEMBRE\"/>
    </mc:Choice>
  </mc:AlternateContent>
  <xr:revisionPtr revIDLastSave="0" documentId="13_ncr:1_{26706BE1-8CBF-487B-A015-7839871C2B85}" xr6:coauthVersionLast="47" xr6:coauthVersionMax="47" xr10:uidLastSave="{00000000-0000-0000-0000-000000000000}"/>
  <bookViews>
    <workbookView xWindow="-120" yWindow="-120" windowWidth="20730" windowHeight="11160" xr2:uid="{01A07F60-7689-4752-B5B1-6EA0CE018153}"/>
  </bookViews>
  <sheets>
    <sheet name="PROCESOS JUDICIALES" sheetId="1" r:id="rId1"/>
  </sheets>
  <externalReferences>
    <externalReference r:id="rId2"/>
  </externalReferences>
  <definedNames>
    <definedName name="_xlnm._FilterDatabase" localSheetId="0" hidden="1">'PROCESOS JUDICIALES'!$A$2:$Y$992</definedName>
    <definedName name="_Hlk138235216" localSheetId="0">'PROCESOS JUDICIALES'!#REF!</definedName>
    <definedName name="_Hlk35002181" localSheetId="0">'PROCESOS JUDICIALES'!$N$191</definedName>
    <definedName name="_xlnm.Print_Area" localSheetId="0">Base[[#All],[ITEM]:[ESTADO ACTUAL DEL PROCESO  - REPORTE FIRMA]]</definedName>
    <definedName name="FAVORABLES">'[1]INFORME DB'!$Y$45</definedName>
    <definedName name="TERMINADOS">'[1]INFORME DB'!$Y$49</definedName>
    <definedName name="x_m_9106767882132416536__Hlk147447394" localSheetId="0">'PROCESOS JUDICIALES'!#REF!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988" i="1" l="1"/>
  <c r="Q983" i="1"/>
  <c r="R975" i="1"/>
  <c r="Q975" i="1"/>
  <c r="R971" i="1"/>
  <c r="Q971" i="1"/>
  <c r="R966" i="1"/>
  <c r="Q966" i="1"/>
  <c r="R961" i="1"/>
  <c r="Q961" i="1"/>
  <c r="R959" i="1"/>
  <c r="Q959" i="1"/>
  <c r="R950" i="1"/>
  <c r="Q950" i="1"/>
  <c r="R940" i="1"/>
  <c r="Q940" i="1"/>
  <c r="R939" i="1"/>
  <c r="Q939" i="1"/>
  <c r="Q937" i="1"/>
  <c r="Q935" i="1"/>
  <c r="Q925" i="1"/>
  <c r="R919" i="1"/>
  <c r="Q919" i="1"/>
  <c r="R905" i="1"/>
  <c r="Q905" i="1"/>
  <c r="R902" i="1"/>
  <c r="Q902" i="1"/>
  <c r="R894" i="1"/>
  <c r="Q894" i="1"/>
  <c r="Q887" i="1"/>
  <c r="R884" i="1"/>
  <c r="Q884" i="1"/>
  <c r="R880" i="1"/>
  <c r="Q880" i="1"/>
  <c r="R877" i="1"/>
  <c r="Q877" i="1"/>
  <c r="Q874" i="1"/>
  <c r="R871" i="1"/>
  <c r="Q871" i="1"/>
  <c r="R862" i="1"/>
  <c r="Q862" i="1"/>
  <c r="Q855" i="1"/>
  <c r="R852" i="1"/>
  <c r="Q852" i="1"/>
  <c r="Q851" i="1"/>
  <c r="Q849" i="1"/>
  <c r="R833" i="1"/>
  <c r="Q833" i="1"/>
  <c r="R832" i="1"/>
  <c r="Q832" i="1"/>
  <c r="R830" i="1"/>
  <c r="Q830" i="1"/>
  <c r="Q822" i="1"/>
  <c r="R819" i="1"/>
  <c r="Q819" i="1"/>
  <c r="R818" i="1"/>
  <c r="Q818" i="1"/>
  <c r="Q809" i="1"/>
  <c r="Q804" i="1"/>
</calcChain>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96">
    <bk>
      <extLst>
        <ext uri="{3e2802c4-a4d2-4d8b-9148-e3be6c30e623}">
          <xlrd:rvb i="0"/>
        </ext>
      </extLst>
    </bk>
    <bk>
      <extLst>
        <ext uri="{3e2802c4-a4d2-4d8b-9148-e3be6c30e623}">
          <xlrd:rvb i="27"/>
        </ext>
      </extLst>
    </bk>
    <bk>
      <extLst>
        <ext uri="{3e2802c4-a4d2-4d8b-9148-e3be6c30e623}">
          <xlrd:rvb i="9"/>
        </ext>
      </extLst>
    </bk>
    <bk>
      <extLst>
        <ext uri="{3e2802c4-a4d2-4d8b-9148-e3be6c30e623}">
          <xlrd:rvb i="28"/>
        </ext>
      </extLst>
    </bk>
    <bk>
      <extLst>
        <ext uri="{3e2802c4-a4d2-4d8b-9148-e3be6c30e623}">
          <xlrd:rvb i="47"/>
        </ext>
      </extLst>
    </bk>
    <bk>
      <extLst>
        <ext uri="{3e2802c4-a4d2-4d8b-9148-e3be6c30e623}">
          <xlrd:rvb i="48"/>
        </ext>
      </extLst>
    </bk>
    <bk>
      <extLst>
        <ext uri="{3e2802c4-a4d2-4d8b-9148-e3be6c30e623}">
          <xlrd:rvb i="68"/>
        </ext>
      </extLst>
    </bk>
    <bk>
      <extLst>
        <ext uri="{3e2802c4-a4d2-4d8b-9148-e3be6c30e623}">
          <xlrd:rvb i="69"/>
        </ext>
      </extLst>
    </bk>
    <bk>
      <extLst>
        <ext uri="{3e2802c4-a4d2-4d8b-9148-e3be6c30e623}">
          <xlrd:rvb i="88"/>
        </ext>
      </extLst>
    </bk>
    <bk>
      <extLst>
        <ext uri="{3e2802c4-a4d2-4d8b-9148-e3be6c30e623}">
          <xlrd:rvb i="89"/>
        </ext>
      </extLst>
    </bk>
    <bk>
      <extLst>
        <ext uri="{3e2802c4-a4d2-4d8b-9148-e3be6c30e623}">
          <xlrd:rvb i="109"/>
        </ext>
      </extLst>
    </bk>
    <bk>
      <extLst>
        <ext uri="{3e2802c4-a4d2-4d8b-9148-e3be6c30e623}">
          <xlrd:rvb i="110"/>
        </ext>
      </extLst>
    </bk>
    <bk>
      <extLst>
        <ext uri="{3e2802c4-a4d2-4d8b-9148-e3be6c30e623}">
          <xlrd:rvb i="118"/>
        </ext>
      </extLst>
    </bk>
    <bk>
      <extLst>
        <ext uri="{3e2802c4-a4d2-4d8b-9148-e3be6c30e623}">
          <xlrd:rvb i="137"/>
        </ext>
      </extLst>
    </bk>
    <bk>
      <extLst>
        <ext uri="{3e2802c4-a4d2-4d8b-9148-e3be6c30e623}">
          <xlrd:rvb i="138"/>
        </ext>
      </extLst>
    </bk>
    <bk>
      <extLst>
        <ext uri="{3e2802c4-a4d2-4d8b-9148-e3be6c30e623}">
          <xlrd:rvb i="157"/>
        </ext>
      </extLst>
    </bk>
    <bk>
      <extLst>
        <ext uri="{3e2802c4-a4d2-4d8b-9148-e3be6c30e623}">
          <xlrd:rvb i="158"/>
        </ext>
      </extLst>
    </bk>
    <bk>
      <extLst>
        <ext uri="{3e2802c4-a4d2-4d8b-9148-e3be6c30e623}">
          <xlrd:rvb i="178"/>
        </ext>
      </extLst>
    </bk>
    <bk>
      <extLst>
        <ext uri="{3e2802c4-a4d2-4d8b-9148-e3be6c30e623}">
          <xlrd:rvb i="179"/>
        </ext>
      </extLst>
    </bk>
    <bk>
      <extLst>
        <ext uri="{3e2802c4-a4d2-4d8b-9148-e3be6c30e623}">
          <xlrd:rvb i="198"/>
        </ext>
      </extLst>
    </bk>
    <bk>
      <extLst>
        <ext uri="{3e2802c4-a4d2-4d8b-9148-e3be6c30e623}">
          <xlrd:rvb i="199"/>
        </ext>
      </extLst>
    </bk>
    <bk>
      <extLst>
        <ext uri="{3e2802c4-a4d2-4d8b-9148-e3be6c30e623}">
          <xlrd:rvb i="218"/>
        </ext>
      </extLst>
    </bk>
    <bk>
      <extLst>
        <ext uri="{3e2802c4-a4d2-4d8b-9148-e3be6c30e623}">
          <xlrd:rvb i="219"/>
        </ext>
      </extLst>
    </bk>
    <bk>
      <extLst>
        <ext uri="{3e2802c4-a4d2-4d8b-9148-e3be6c30e623}">
          <xlrd:rvb i="238"/>
        </ext>
      </extLst>
    </bk>
    <bk>
      <extLst>
        <ext uri="{3e2802c4-a4d2-4d8b-9148-e3be6c30e623}">
          <xlrd:rvb i="239"/>
        </ext>
      </extLst>
    </bk>
    <bk>
      <extLst>
        <ext uri="{3e2802c4-a4d2-4d8b-9148-e3be6c30e623}">
          <xlrd:rvb i="259"/>
        </ext>
      </extLst>
    </bk>
    <bk>
      <extLst>
        <ext uri="{3e2802c4-a4d2-4d8b-9148-e3be6c30e623}">
          <xlrd:rvb i="260"/>
        </ext>
      </extLst>
    </bk>
    <bk>
      <extLst>
        <ext uri="{3e2802c4-a4d2-4d8b-9148-e3be6c30e623}">
          <xlrd:rvb i="280"/>
        </ext>
      </extLst>
    </bk>
    <bk>
      <extLst>
        <ext uri="{3e2802c4-a4d2-4d8b-9148-e3be6c30e623}">
          <xlrd:rvb i="281"/>
        </ext>
      </extLst>
    </bk>
    <bk>
      <extLst>
        <ext uri="{3e2802c4-a4d2-4d8b-9148-e3be6c30e623}">
          <xlrd:rvb i="292"/>
        </ext>
      </extLst>
    </bk>
    <bk>
      <extLst>
        <ext uri="{3e2802c4-a4d2-4d8b-9148-e3be6c30e623}">
          <xlrd:rvb i="312"/>
        </ext>
      </extLst>
    </bk>
    <bk>
      <extLst>
        <ext uri="{3e2802c4-a4d2-4d8b-9148-e3be6c30e623}">
          <xlrd:rvb i="313"/>
        </ext>
      </extLst>
    </bk>
    <bk>
      <extLst>
        <ext uri="{3e2802c4-a4d2-4d8b-9148-e3be6c30e623}">
          <xlrd:rvb i="322"/>
        </ext>
      </extLst>
    </bk>
    <bk>
      <extLst>
        <ext uri="{3e2802c4-a4d2-4d8b-9148-e3be6c30e623}">
          <xlrd:rvb i="341"/>
        </ext>
      </extLst>
    </bk>
    <bk>
      <extLst>
        <ext uri="{3e2802c4-a4d2-4d8b-9148-e3be6c30e623}">
          <xlrd:rvb i="361"/>
        </ext>
      </extLst>
    </bk>
    <bk>
      <extLst>
        <ext uri="{3e2802c4-a4d2-4d8b-9148-e3be6c30e623}">
          <xlrd:rvb i="362"/>
        </ext>
      </extLst>
    </bk>
    <bk>
      <extLst>
        <ext uri="{3e2802c4-a4d2-4d8b-9148-e3be6c30e623}">
          <xlrd:rvb i="382"/>
        </ext>
      </extLst>
    </bk>
    <bk>
      <extLst>
        <ext uri="{3e2802c4-a4d2-4d8b-9148-e3be6c30e623}">
          <xlrd:rvb i="383"/>
        </ext>
      </extLst>
    </bk>
    <bk>
      <extLst>
        <ext uri="{3e2802c4-a4d2-4d8b-9148-e3be6c30e623}">
          <xlrd:rvb i="403"/>
        </ext>
      </extLst>
    </bk>
    <bk>
      <extLst>
        <ext uri="{3e2802c4-a4d2-4d8b-9148-e3be6c30e623}">
          <xlrd:rvb i="404"/>
        </ext>
      </extLst>
    </bk>
    <bk>
      <extLst>
        <ext uri="{3e2802c4-a4d2-4d8b-9148-e3be6c30e623}">
          <xlrd:rvb i="413"/>
        </ext>
      </extLst>
    </bk>
    <bk>
      <extLst>
        <ext uri="{3e2802c4-a4d2-4d8b-9148-e3be6c30e623}">
          <xlrd:rvb i="432"/>
        </ext>
      </extLst>
    </bk>
    <bk>
      <extLst>
        <ext uri="{3e2802c4-a4d2-4d8b-9148-e3be6c30e623}">
          <xlrd:rvb i="433"/>
        </ext>
      </extLst>
    </bk>
    <bk>
      <extLst>
        <ext uri="{3e2802c4-a4d2-4d8b-9148-e3be6c30e623}">
          <xlrd:rvb i="452"/>
        </ext>
      </extLst>
    </bk>
    <bk>
      <extLst>
        <ext uri="{3e2802c4-a4d2-4d8b-9148-e3be6c30e623}">
          <xlrd:rvb i="453"/>
        </ext>
      </extLst>
    </bk>
    <bk>
      <extLst>
        <ext uri="{3e2802c4-a4d2-4d8b-9148-e3be6c30e623}">
          <xlrd:rvb i="463"/>
        </ext>
      </extLst>
    </bk>
    <bk>
      <extLst>
        <ext uri="{3e2802c4-a4d2-4d8b-9148-e3be6c30e623}">
          <xlrd:rvb i="472"/>
        </ext>
      </extLst>
    </bk>
    <bk>
      <extLst>
        <ext uri="{3e2802c4-a4d2-4d8b-9148-e3be6c30e623}">
          <xlrd:rvb i="491"/>
        </ext>
      </extLst>
    </bk>
    <bk>
      <extLst>
        <ext uri="{3e2802c4-a4d2-4d8b-9148-e3be6c30e623}">
          <xlrd:rvb i="492"/>
        </ext>
      </extLst>
    </bk>
    <bk>
      <extLst>
        <ext uri="{3e2802c4-a4d2-4d8b-9148-e3be6c30e623}">
          <xlrd:rvb i="499"/>
        </ext>
      </extLst>
    </bk>
    <bk>
      <extLst>
        <ext uri="{3e2802c4-a4d2-4d8b-9148-e3be6c30e623}">
          <xlrd:rvb i="518"/>
        </ext>
      </extLst>
    </bk>
    <bk>
      <extLst>
        <ext uri="{3e2802c4-a4d2-4d8b-9148-e3be6c30e623}">
          <xlrd:rvb i="519"/>
        </ext>
      </extLst>
    </bk>
    <bk>
      <extLst>
        <ext uri="{3e2802c4-a4d2-4d8b-9148-e3be6c30e623}">
          <xlrd:rvb i="529"/>
        </ext>
      </extLst>
    </bk>
    <bk>
      <extLst>
        <ext uri="{3e2802c4-a4d2-4d8b-9148-e3be6c30e623}">
          <xlrd:rvb i="548"/>
        </ext>
      </extLst>
    </bk>
    <bk>
      <extLst>
        <ext uri="{3e2802c4-a4d2-4d8b-9148-e3be6c30e623}">
          <xlrd:rvb i="549"/>
        </ext>
      </extLst>
    </bk>
    <bk>
      <extLst>
        <ext uri="{3e2802c4-a4d2-4d8b-9148-e3be6c30e623}">
          <xlrd:rvb i="577"/>
        </ext>
      </extLst>
    </bk>
    <bk>
      <extLst>
        <ext uri="{3e2802c4-a4d2-4d8b-9148-e3be6c30e623}">
          <xlrd:rvb i="578"/>
        </ext>
      </extLst>
    </bk>
    <bk>
      <extLst>
        <ext uri="{3e2802c4-a4d2-4d8b-9148-e3be6c30e623}">
          <xlrd:rvb i="588"/>
        </ext>
      </extLst>
    </bk>
    <bk>
      <extLst>
        <ext uri="{3e2802c4-a4d2-4d8b-9148-e3be6c30e623}">
          <xlrd:rvb i="596"/>
        </ext>
      </extLst>
    </bk>
    <bk>
      <extLst>
        <ext uri="{3e2802c4-a4d2-4d8b-9148-e3be6c30e623}">
          <xlrd:rvb i="606"/>
        </ext>
      </extLst>
    </bk>
    <bk>
      <extLst>
        <ext uri="{3e2802c4-a4d2-4d8b-9148-e3be6c30e623}">
          <xlrd:rvb i="626"/>
        </ext>
      </extLst>
    </bk>
    <bk>
      <extLst>
        <ext uri="{3e2802c4-a4d2-4d8b-9148-e3be6c30e623}">
          <xlrd:rvb i="627"/>
        </ext>
      </extLst>
    </bk>
    <bk>
      <extLst>
        <ext uri="{3e2802c4-a4d2-4d8b-9148-e3be6c30e623}">
          <xlrd:rvb i="644"/>
        </ext>
      </extLst>
    </bk>
    <bk>
      <extLst>
        <ext uri="{3e2802c4-a4d2-4d8b-9148-e3be6c30e623}">
          <xlrd:rvb i="645"/>
        </ext>
      </extLst>
    </bk>
    <bk>
      <extLst>
        <ext uri="{3e2802c4-a4d2-4d8b-9148-e3be6c30e623}">
          <xlrd:rvb i="655"/>
        </ext>
      </extLst>
    </bk>
    <bk>
      <extLst>
        <ext uri="{3e2802c4-a4d2-4d8b-9148-e3be6c30e623}">
          <xlrd:rvb i="665"/>
        </ext>
      </extLst>
    </bk>
    <bk>
      <extLst>
        <ext uri="{3e2802c4-a4d2-4d8b-9148-e3be6c30e623}">
          <xlrd:rvb i="673"/>
        </ext>
      </extLst>
    </bk>
    <bk>
      <extLst>
        <ext uri="{3e2802c4-a4d2-4d8b-9148-e3be6c30e623}">
          <xlrd:rvb i="680"/>
        </ext>
      </extLst>
    </bk>
    <bk>
      <extLst>
        <ext uri="{3e2802c4-a4d2-4d8b-9148-e3be6c30e623}">
          <xlrd:rvb i="689"/>
        </ext>
      </extLst>
    </bk>
    <bk>
      <extLst>
        <ext uri="{3e2802c4-a4d2-4d8b-9148-e3be6c30e623}">
          <xlrd:rvb i="699"/>
        </ext>
      </extLst>
    </bk>
    <bk>
      <extLst>
        <ext uri="{3e2802c4-a4d2-4d8b-9148-e3be6c30e623}">
          <xlrd:rvb i="700"/>
        </ext>
      </extLst>
    </bk>
    <bk>
      <extLst>
        <ext uri="{3e2802c4-a4d2-4d8b-9148-e3be6c30e623}">
          <xlrd:rvb i="710"/>
        </ext>
      </extLst>
    </bk>
    <bk>
      <extLst>
        <ext uri="{3e2802c4-a4d2-4d8b-9148-e3be6c30e623}">
          <xlrd:rvb i="720"/>
        </ext>
      </extLst>
    </bk>
    <bk>
      <extLst>
        <ext uri="{3e2802c4-a4d2-4d8b-9148-e3be6c30e623}">
          <xlrd:rvb i="727"/>
        </ext>
      </extLst>
    </bk>
    <bk>
      <extLst>
        <ext uri="{3e2802c4-a4d2-4d8b-9148-e3be6c30e623}">
          <xlrd:rvb i="735"/>
        </ext>
      </extLst>
    </bk>
    <bk>
      <extLst>
        <ext uri="{3e2802c4-a4d2-4d8b-9148-e3be6c30e623}">
          <xlrd:rvb i="745"/>
        </ext>
      </extLst>
    </bk>
    <bk>
      <extLst>
        <ext uri="{3e2802c4-a4d2-4d8b-9148-e3be6c30e623}">
          <xlrd:rvb i="753"/>
        </ext>
      </extLst>
    </bk>
    <bk>
      <extLst>
        <ext uri="{3e2802c4-a4d2-4d8b-9148-e3be6c30e623}">
          <xlrd:rvb i="761"/>
        </ext>
      </extLst>
    </bk>
    <bk>
      <extLst>
        <ext uri="{3e2802c4-a4d2-4d8b-9148-e3be6c30e623}">
          <xlrd:rvb i="775"/>
        </ext>
      </extLst>
    </bk>
    <bk>
      <extLst>
        <ext uri="{3e2802c4-a4d2-4d8b-9148-e3be6c30e623}">
          <xlrd:rvb i="559"/>
        </ext>
      </extLst>
    </bk>
    <bk>
      <extLst>
        <ext uri="{3e2802c4-a4d2-4d8b-9148-e3be6c30e623}">
          <xlrd:rvb i="785"/>
        </ext>
      </extLst>
    </bk>
    <bk>
      <extLst>
        <ext uri="{3e2802c4-a4d2-4d8b-9148-e3be6c30e623}">
          <xlrd:rvb i="793"/>
        </ext>
      </extLst>
    </bk>
    <bk>
      <extLst>
        <ext uri="{3e2802c4-a4d2-4d8b-9148-e3be6c30e623}">
          <xlrd:rvb i="803"/>
        </ext>
      </extLst>
    </bk>
    <bk>
      <extLst>
        <ext uri="{3e2802c4-a4d2-4d8b-9148-e3be6c30e623}">
          <xlrd:rvb i="813"/>
        </ext>
      </extLst>
    </bk>
    <bk>
      <extLst>
        <ext uri="{3e2802c4-a4d2-4d8b-9148-e3be6c30e623}">
          <xlrd:rvb i="823"/>
        </ext>
      </extLst>
    </bk>
    <bk>
      <extLst>
        <ext uri="{3e2802c4-a4d2-4d8b-9148-e3be6c30e623}">
          <xlrd:rvb i="839"/>
        </ext>
      </extLst>
    </bk>
    <bk>
      <extLst>
        <ext uri="{3e2802c4-a4d2-4d8b-9148-e3be6c30e623}">
          <xlrd:rvb i="840"/>
        </ext>
      </extLst>
    </bk>
    <bk>
      <extLst>
        <ext uri="{3e2802c4-a4d2-4d8b-9148-e3be6c30e623}">
          <xlrd:rvb i="848"/>
        </ext>
      </extLst>
    </bk>
    <bk>
      <extLst>
        <ext uri="{3e2802c4-a4d2-4d8b-9148-e3be6c30e623}">
          <xlrd:rvb i="858"/>
        </ext>
      </extLst>
    </bk>
    <bk>
      <extLst>
        <ext uri="{3e2802c4-a4d2-4d8b-9148-e3be6c30e623}">
          <xlrd:rvb i="878"/>
        </ext>
      </extLst>
    </bk>
    <bk>
      <extLst>
        <ext uri="{3e2802c4-a4d2-4d8b-9148-e3be6c30e623}">
          <xlrd:rvb i="879"/>
        </ext>
      </extLst>
    </bk>
    <bk>
      <extLst>
        <ext uri="{3e2802c4-a4d2-4d8b-9148-e3be6c30e623}">
          <xlrd:rvb i="889"/>
        </ext>
      </extLst>
    </bk>
    <bk>
      <extLst>
        <ext uri="{3e2802c4-a4d2-4d8b-9148-e3be6c30e623}">
          <xlrd:rvb i="899"/>
        </ext>
      </extLst>
    </bk>
    <bk>
      <extLst>
        <ext uri="{3e2802c4-a4d2-4d8b-9148-e3be6c30e623}">
          <xlrd:rvb i="907"/>
        </ext>
      </extLst>
    </bk>
    <bk>
      <extLst>
        <ext uri="{3e2802c4-a4d2-4d8b-9148-e3be6c30e623}">
          <xlrd:rvb i="915"/>
        </ext>
      </extLst>
    </bk>
    <bk>
      <extLst>
        <ext uri="{3e2802c4-a4d2-4d8b-9148-e3be6c30e623}">
          <xlrd:rvb i="922"/>
        </ext>
      </extLst>
    </bk>
  </futureMetadata>
  <valueMetadata count="96">
    <bk>
      <rc t="1" v="0"/>
    </bk>
    <bk>
      <rc t="1" v="1"/>
    </bk>
    <bk>
      <rc t="1" v="2"/>
    </bk>
    <bk>
      <rc t="1" v="3"/>
    </bk>
    <bk>
      <rc t="1" v="4"/>
    </bk>
    <bk>
      <rc t="1" v="5"/>
    </bk>
    <bk>
      <rc t="1" v="6"/>
    </bk>
    <bk>
      <rc t="1" v="7"/>
    </bk>
    <bk>
      <rc t="1" v="8"/>
    </bk>
    <bk>
      <rc t="1" v="9"/>
    </bk>
    <bk>
      <rc t="1" v="10"/>
    </bk>
    <bk>
      <rc t="1" v="11"/>
    </bk>
    <bk>
      <rc t="1" v="12"/>
    </bk>
    <bk>
      <rc t="1" v="13"/>
    </bk>
    <bk>
      <rc t="1" v="14"/>
    </bk>
    <bk>
      <rc t="1" v="15"/>
    </bk>
    <bk>
      <rc t="1" v="16"/>
    </bk>
    <bk>
      <rc t="1" v="17"/>
    </bk>
    <bk>
      <rc t="1" v="18"/>
    </bk>
    <bk>
      <rc t="1" v="19"/>
    </bk>
    <bk>
      <rc t="1" v="20"/>
    </bk>
    <bk>
      <rc t="1" v="21"/>
    </bk>
    <bk>
      <rc t="1" v="22"/>
    </bk>
    <bk>
      <rc t="1" v="23"/>
    </bk>
    <bk>
      <rc t="1" v="24"/>
    </bk>
    <bk>
      <rc t="1" v="25"/>
    </bk>
    <bk>
      <rc t="1" v="26"/>
    </bk>
    <bk>
      <rc t="1" v="27"/>
    </bk>
    <bk>
      <rc t="1" v="28"/>
    </bk>
    <bk>
      <rc t="1" v="29"/>
    </bk>
    <bk>
      <rc t="1" v="30"/>
    </bk>
    <bk>
      <rc t="1" v="31"/>
    </bk>
    <bk>
      <rc t="1" v="32"/>
    </bk>
    <bk>
      <rc t="1" v="33"/>
    </bk>
    <bk>
      <rc t="1" v="34"/>
    </bk>
    <bk>
      <rc t="1" v="35"/>
    </bk>
    <bk>
      <rc t="1" v="36"/>
    </bk>
    <bk>
      <rc t="1" v="37"/>
    </bk>
    <bk>
      <rc t="1" v="38"/>
    </bk>
    <bk>
      <rc t="1" v="39"/>
    </bk>
    <bk>
      <rc t="1" v="40"/>
    </bk>
    <bk>
      <rc t="1" v="41"/>
    </bk>
    <bk>
      <rc t="1" v="42"/>
    </bk>
    <bk>
      <rc t="1" v="43"/>
    </bk>
    <bk>
      <rc t="1" v="44"/>
    </bk>
    <bk>
      <rc t="1" v="45"/>
    </bk>
    <bk>
      <rc t="1" v="46"/>
    </bk>
    <bk>
      <rc t="1" v="47"/>
    </bk>
    <bk>
      <rc t="1" v="48"/>
    </bk>
    <bk>
      <rc t="1" v="49"/>
    </bk>
    <bk>
      <rc t="1" v="50"/>
    </bk>
    <bk>
      <rc t="1" v="51"/>
    </bk>
    <bk>
      <rc t="1" v="52"/>
    </bk>
    <bk>
      <rc t="1" v="53"/>
    </bk>
    <bk>
      <rc t="1" v="54"/>
    </bk>
    <bk>
      <rc t="1" v="55"/>
    </bk>
    <bk>
      <rc t="1" v="56"/>
    </bk>
    <bk>
      <rc t="1" v="57"/>
    </bk>
    <bk>
      <rc t="1" v="58"/>
    </bk>
    <bk>
      <rc t="1" v="59"/>
    </bk>
    <bk>
      <rc t="1" v="60"/>
    </bk>
    <bk>
      <rc t="1" v="61"/>
    </bk>
    <bk>
      <rc t="1" v="62"/>
    </bk>
    <bk>
      <rc t="1" v="63"/>
    </bk>
    <bk>
      <rc t="1" v="64"/>
    </bk>
    <bk>
      <rc t="1" v="65"/>
    </bk>
    <bk>
      <rc t="1" v="66"/>
    </bk>
    <bk>
      <rc t="1" v="67"/>
    </bk>
    <bk>
      <rc t="1" v="68"/>
    </bk>
    <bk>
      <rc t="1" v="69"/>
    </bk>
    <bk>
      <rc t="1" v="70"/>
    </bk>
    <bk>
      <rc t="1" v="71"/>
    </bk>
    <bk>
      <rc t="1" v="72"/>
    </bk>
    <bk>
      <rc t="1" v="73"/>
    </bk>
    <bk>
      <rc t="1" v="74"/>
    </bk>
    <bk>
      <rc t="1" v="75"/>
    </bk>
    <bk>
      <rc t="1" v="76"/>
    </bk>
    <bk>
      <rc t="1" v="77"/>
    </bk>
    <bk>
      <rc t="1" v="78"/>
    </bk>
    <bk>
      <rc t="1" v="79"/>
    </bk>
    <bk>
      <rc t="1" v="80"/>
    </bk>
    <bk>
      <rc t="1" v="81"/>
    </bk>
    <bk>
      <rc t="1" v="82"/>
    </bk>
    <bk>
      <rc t="1" v="83"/>
    </bk>
    <bk>
      <rc t="1" v="84"/>
    </bk>
    <bk>
      <rc t="1" v="85"/>
    </bk>
    <bk>
      <rc t="1" v="86"/>
    </bk>
    <bk>
      <rc t="1" v="87"/>
    </bk>
    <bk>
      <rc t="1" v="88"/>
    </bk>
    <bk>
      <rc t="1" v="89"/>
    </bk>
    <bk>
      <rc t="1" v="90"/>
    </bk>
    <bk>
      <rc t="1" v="91"/>
    </bk>
    <bk>
      <rc t="1" v="92"/>
    </bk>
    <bk>
      <rc t="1" v="93"/>
    </bk>
    <bk>
      <rc t="1" v="94"/>
    </bk>
    <bk>
      <rc t="1" v="95"/>
    </bk>
  </valueMetadata>
</metadata>
</file>

<file path=xl/sharedStrings.xml><?xml version="1.0" encoding="utf-8"?>
<sst xmlns="http://schemas.openxmlformats.org/spreadsheetml/2006/main" count="14060" uniqueCount="4702">
  <si>
    <t>PROCESOS ACTIVOS  - REPRESENTACIÓN JUDICIAL - VICEPRESIDENCIA JURIDICA- FONDO NACIONAL DEL AHORRO S.A.</t>
  </si>
  <si>
    <t>ITEM</t>
  </si>
  <si>
    <t>ID RP</t>
  </si>
  <si>
    <t>ID EKOGUI</t>
  </si>
  <si>
    <t># RADICADO (23 DIGITOS)</t>
  </si>
  <si>
    <t xml:space="preserve">FECHA ENTRADA </t>
  </si>
  <si>
    <t>ADMISION DEMANDA</t>
  </si>
  <si>
    <t>CIUDAD</t>
  </si>
  <si>
    <t>DEPARTAMENTO</t>
  </si>
  <si>
    <t>DESPACHO JUDICIAL DE ORIGEN</t>
  </si>
  <si>
    <t>JURISDICCIÓN</t>
  </si>
  <si>
    <t xml:space="preserve">TIPO DE ACCIÓN </t>
  </si>
  <si>
    <t>DEMANDANTE</t>
  </si>
  <si>
    <t>DEMANDADO</t>
  </si>
  <si>
    <t>MOTIVO DE LA DEMANDA</t>
  </si>
  <si>
    <t>APODERADO</t>
  </si>
  <si>
    <t>APODERADO EKO2</t>
  </si>
  <si>
    <t>VALOR PRETENSIONES</t>
  </si>
  <si>
    <t>PROVISIÓN INICIAL</t>
  </si>
  <si>
    <t>TIPO DE DEMANDA</t>
  </si>
  <si>
    <t>CALIFICACIÓN DEL RIESGO</t>
  </si>
  <si>
    <t>EQUIVALENCIA PROBABILIDAD DE PERDIDA</t>
  </si>
  <si>
    <t>ESTADO ACTUAL DEL PROCESO  - REPORTE FIRMA</t>
  </si>
  <si>
    <t>ETAPA DEL PROCESO</t>
  </si>
  <si>
    <t>FECHA DE ACTUALIZACIÓN FNA</t>
  </si>
  <si>
    <t>50313310300120050010200</t>
  </si>
  <si>
    <t>JUZGADO CIVIL DEL CIRCUITO</t>
  </si>
  <si>
    <t>CIVIL</t>
  </si>
  <si>
    <t>CONCORDATO</t>
  </si>
  <si>
    <t>OLGA ISABEL QUIÑONEZ GRANADOS</t>
  </si>
  <si>
    <t>FONDO NACIONAL DEL AHORRO</t>
  </si>
  <si>
    <t>PROCESO CONCORDATORIO DONDE  FNA RECLAMA OBLIGACION RESPALDADA CON HIPOTECA.</t>
  </si>
  <si>
    <t>DISTIRA EMPRESARIAL S.A.S.</t>
  </si>
  <si>
    <t>DIEGO RAUL GONZALEZ CHACON</t>
  </si>
  <si>
    <t>EN CONTRA</t>
  </si>
  <si>
    <t>POSIBLE</t>
  </si>
  <si>
    <t>MEDIA</t>
  </si>
  <si>
    <t>07-04-2025 SE RADICÓ MEMORIAL DE IMPULSO O DESISTIMIENTO DEL PROCESO // ETAPA DE LIQUIDACIÓN.</t>
  </si>
  <si>
    <t>INICIO Y FIJACION DEL LITIGIO</t>
  </si>
  <si>
    <t>25000232600020020174701</t>
  </si>
  <si>
    <t>DESPACHO DE LA SECCION TERCERA DEL TRIBUNAL ADMINISTRATIVO</t>
  </si>
  <si>
    <t>EJECUTIVO</t>
  </si>
  <si>
    <t xml:space="preserve">FONDO NACIONAL DEL AHORRO </t>
  </si>
  <si>
    <t>INMOBILIARIA ROBERTO COLLINS Y CIA. LTDA</t>
  </si>
  <si>
    <t>QUE POR LA VIA DEL PROCESO EJECUTIVO DE MAYOR CUANTIA SE DOCTEN MANDAMIENTOS DE PAGO A FAVOR DEL FNA Y EN CONTRA DE LA INMOBILIARIA LA SUMA DE $214.494.595.42 MAS INTERESES DE MRA LIQUIDADOS A LA TASA CORRESPONDIENTE A CADA PERIOD CERTIFICADO PR LA SUPERINTENDENCIA BANCARIA DESDE EL 12 DE SEPTIEMBRE DE 2001 Y HASTA CUANDO SE PRODUZCA EL PAGO EFECTIVO DE LA TOTALIDAD DE LA SUMA ADEUDADA Y CONDENA EN COSTAS Y AGENCIAS EN DERECHO.</t>
  </si>
  <si>
    <t>A FAVOR</t>
  </si>
  <si>
    <t>1/12/2025 SE RADICA SOLICITUD DE EXPEDICIÓN Y ENTREGA DE OFICIOS
JUDICIALES EN CUMPLIMIENTO DEL AUTO DEL 18 DE NOVIEMBRE DE 2025.</t>
  </si>
  <si>
    <t>MANDAMIENTO DE PAGO</t>
  </si>
  <si>
    <t>SEGUNDA INSTANCIA</t>
  </si>
  <si>
    <t>NO SE INCLUYEN EN EKOGUI</t>
  </si>
  <si>
    <t>41001310400520150001900</t>
  </si>
  <si>
    <t>JUZGADO QUINTO PENAL DEL CIRCUITO</t>
  </si>
  <si>
    <t>PENAL</t>
  </si>
  <si>
    <t>JOSE ROLANDO ARCINIEGAS</t>
  </si>
  <si>
    <t>ENRIQUECIMIENTO SIN JUSTA CAUSA - QUE SE ADMITA LA DEMANDA DE PARTE CIVIL EN CONTRA DELOS SEÑORESJOSE ROLANDO ARCINIEGAS CARDOZO, RUBEN DARIO OCAMPO VALENCIA Y NAYME FERNANDA ROJAS MENDEZ QUE SE CONDENE A LOS DEMANDADOS AL PAGO DE LOS PERJUICIOS MATERIALES, CAUSADOS CON OCASIÓN DE LOS HECHOS INVESTIGADOS CONDENAR A LOS DEMANDADOS AL PAGO DE COSTAS Y GASTOSROCESALES, QUE SE CAUSEN CON OCASION DE LA PRESENTE DEMANDA</t>
  </si>
  <si>
    <t>JULIO CESAR VILLANUEVA VARGAS</t>
  </si>
  <si>
    <t xml:space="preserve">CON OFICIO 3266 DE LA FECHA SE REMITIÓ EL PROCESO VIRTUAL Y FICHA TÉCNICA A LOS JEPMS DE NEIVA PARA LA EJECUCIÓN DE LA PENA E IGUALMENTE SE ENVIÓ A LAS AUTORIDADES RESPECTIVAS CON ORDENES DE CAPTURA NRS. 11, 12 Y 13 RESPECTIVAMENTE.                                                                                   </t>
  </si>
  <si>
    <t>11001333102120080047400</t>
  </si>
  <si>
    <t>DESPACHO DE LA SECCION PRIMERA DEL TRIBUNAL ADMINISTRATIVO ORAL</t>
  </si>
  <si>
    <t>CONSTITUCIONAL</t>
  </si>
  <si>
    <t>ACCION POPULAR</t>
  </si>
  <si>
    <t>MARTIN ANDRES AYALA PLAZAS</t>
  </si>
  <si>
    <t>LOS ACCIONANTES CONSIDERAN QUE EL FNA DEBE RESPONDER POR EL INCUMPLIMIENTO DEL CONSTRUCTOR DEL CONJUNTO RESIDENCIAL</t>
  </si>
  <si>
    <t>29-01-25 INGRESA AL DESPACHO MEMORIAL - IMPULSO PROCESAL</t>
  </si>
  <si>
    <t>13001310300320110002700</t>
  </si>
  <si>
    <t>JUZGADO TERCERO CIVIL DEL CIRCUITO</t>
  </si>
  <si>
    <t>EJECUTIVO DENTRO DEL ORDINARIO</t>
  </si>
  <si>
    <t>PRUDENCIA MEDINA MONTERROSA</t>
  </si>
  <si>
    <t>SE LIBRE MANDAMIETO DE PAGO A AFAVOR DEL FNA POR LAS SUMAS ORDENADAS EN SENTENCIA DEL 29 DE FEBRERO DEL 2015.</t>
  </si>
  <si>
    <t>29-10-2025 AUTO *2 ORDENA SEGUIR CON LA EJECUCION EN CONTRA DDA-ORDENA EN OPORTUNIDAD LIQUIDACION CREDITO ART 446 Y 365 CGP-CONDENA PARTE DDA EN COSTAS EQUIVALENTE AL 3% MANDAMIENTO PAGO / CONTROL OFICIOSO DE LEGALIDAD DEJA SIN EFECTO AUTO 12 SEPTIEMBRE 2025 Y AUTO DE EMPLAZAMIENTO CON FECHA 11 FEBRERO DE 2025-ACEPTA PODER FNA // ETAPA LIQ CRÉDITO</t>
  </si>
  <si>
    <t>11001400300120190050700</t>
  </si>
  <si>
    <t>JUZGADO PRIMERO CIVIL MUNICIPAL</t>
  </si>
  <si>
    <t>ESPERANZA GALVIS SIERRA</t>
  </si>
  <si>
    <t>CONTINUAR PROCESO EJECUTIVO DENTRO DEL ORDINARIO PARA EL PAGO DE LA OBLIGACIÓN, GASTOS DE ADMINISTRACIÓN Y COSTAS A FAVOR DEL FNA, DE ACUERDO CON LA SENTENCIA DEL 30 DE NOVIEMBRE DEL 2018</t>
  </si>
  <si>
    <t>28-04-25 AUTO RECONOCE PERSONERIA FNA // ETAPA EJECUCIÓN ST // 02-05-25 PROCESO SE RECIBE POR PARTE DEL DESPACHO SE DIRECCIONA AL ÁREA DE LETRA</t>
  </si>
  <si>
    <t>13001400301020111664200</t>
  </si>
  <si>
    <t>JUZGADO DECIMO CIVIL MUNICIPAL</t>
  </si>
  <si>
    <t>ORDINARIO</t>
  </si>
  <si>
    <t>ENRIQUE CARLOS GONZALEZ HERAZO</t>
  </si>
  <si>
    <t xml:space="preserve">EL DEMANDANTE AFIRMA QUE PAGÓ MÁS DE LO ADEUDADO EN EL CONTRATO MUTUO. </t>
  </si>
  <si>
    <t>PROBABLE</t>
  </si>
  <si>
    <t>ALTA</t>
  </si>
  <si>
    <t>05-12-2025 TRASLADO AL RECURSOD E REPOCISIÓN INTERPUESTO POR FNA // ETAPA TRASLADO</t>
  </si>
  <si>
    <t>11001310303120030044401</t>
  </si>
  <si>
    <t>JUZGADO TERCERO CIVIL DEL CIRCUITO DE EJECUCIÓN DE SENTENCIAS</t>
  </si>
  <si>
    <t>ORDINARIO EJECUTIVO</t>
  </si>
  <si>
    <t>LUZ MARIA VALENCIA VALENCIA</t>
  </si>
  <si>
    <t>SE LIBRE MANDAMIENTO DE PAGO A FAVOR DEL FNA, PARA QUE DENTRO DEL TÉRMINO Y TRÁNMITE DE LEY SE CANCELE LAS SUMAS DE DINERO QUE FUERON FALLADAS Y RECONOCIDAS DENTRO DEL PROCESO ORDINARIO DEL FNA CONTRA LA SEÑORA VALENCIA VALENCIA, ASÍ: $1.733.184 POR CONCEPTO DE INTERESES, $44.951.593.70 POR CONCEPTO DE SALDO INSOLUTO Y $3.680.000 POR CONCEPTO DE COSTAS</t>
  </si>
  <si>
    <t>CLAUDIA PATRICIA REYES DUQUE</t>
  </si>
  <si>
    <t xml:space="preserve">PROCESO SE ENCUENTRA CON SENTENCIA QUE ORDENA SEGUIR ADELANTE CON LA EJECUCION Y SE ENCUENTRA CON MEDIDAS CAUTELARES DE EMBARGO DE CUENTAS BANCARIAS                                                                                                                                                                                                                     </t>
  </si>
  <si>
    <t>11001310303320110043100</t>
  </si>
  <si>
    <t>DESPACHO DE LA SALA CIVIL DEL TRIBUNAL SUPERIOR</t>
  </si>
  <si>
    <t>ALFONSO CESPEDES CASTILLO</t>
  </si>
  <si>
    <t>PROCESO EJECUTIVO SEGUIDO DEL ORDINARIO, PARA QUE SE LIBRE MANDAMIENTO DE PAGO POR $39.418.867, COMO CAPITAL, INTERESES $36.808.205, $1.700.000 AGENCIAS EN DERECHO Y COSTAS A FAVOR DEL FNA.</t>
  </si>
  <si>
    <t>12-09-2025 SE SOLICITO EXP DIGITAL - DESPACHO MANIFIESTA QUE SE ENCUENTRA EN FÍSICO // ETAPA POR VERIFICAR.</t>
  </si>
  <si>
    <t>70001310300220110028800</t>
  </si>
  <si>
    <t>JUZGADO SEGUNDO CIVIL DEL CIRCUITO</t>
  </si>
  <si>
    <t>ORDINARIO GENERAL CIVIL</t>
  </si>
  <si>
    <t xml:space="preserve">JESUS DEL  CRISTO CHIMA REYES </t>
  </si>
  <si>
    <t>QUE SE DECLARE LA EXISTENCIA DE LA OBLIGACIÓN HIPOTECARIA DERIVADA DEL COTNRATO DE MUTUO CELEBRADO CON EL FNA, CONTENIDO EN LA ESCRITURA PUBLICA 1943 DEL 12 DE A GOSTO DE 1994 DE LA NOTARIA SEGUNDA DEL CIRCULO DE SINCELEJO. QUE SE DECLARE LA EXISTENCIA DE LA OBLIGACIÓN A CARGO DEL DEMANDADO, EN LA SUMA DE $50.195.937.80 CORRESPONDIENTE AL SALDO INSULUTO CON CORTE AL 31 DE MAYO DE 2011, CONFORME AL CONTRATO DE MUTUO CELEBRADO.</t>
  </si>
  <si>
    <t>IVAN EDUARDO PALACIO BORJA</t>
  </si>
  <si>
    <t>AUTO 25/11/2025 MANDAMIENTO DE PAGO Y MEDIDAS CAUTELARES                                 25/11/2025 JUZGADO NOTIFICA - PERSONALMENTE Y POR CORREO ELECTRÓNICO AL FNA //  TERMINO PARA CONTESTAR VENCE 12/12/2025)</t>
  </si>
  <si>
    <t>11001400301220130166700</t>
  </si>
  <si>
    <t>JUZGADO DOCE CIVIL MUNICIPAL</t>
  </si>
  <si>
    <t>MARIA ROSARIO CORRALES DE SUAREZ</t>
  </si>
  <si>
    <t>LA DEMANDANTE MANIFIESTA QUE ACCEDIÓ A REALIZAR LA VENTA DE SU INMUEBLE AL SEÑOR OVER AVILA ALBINO A TRAVÉS DE CREDITO CON EL FNA. REGISTRÓ EL INMUEBLE A NOMBRE DEL SOLICITANTE DEL CREDITO CON HIPOTECA AL FNA. EL FNA NO DESEMBOLSÓ EL CREDITO. EL APARENTE COMPRADOR VENDIÓ A SU VEZ EL INNMUEBLE AL SEÑOR PEDRO ALONSO ALEJO. LA GARANTÍA HIPOTECARIA NO SE HA LEVANTADO.</t>
  </si>
  <si>
    <t>JESUS NORBERTO PARADA DUQUE</t>
  </si>
  <si>
    <t xml:space="preserve">6-5-2015 - REDISTRIBUIDO A LOS JUZGADOS CIVILES DE DESCONGESTIÓN
TERMINADO POR FALTA DE LEGITIMACION EN LA CAUSA. MARZO DEL 2021. SOLICITUD COPIAS AL DESPACHO JUDICIAL                                                                                                                                                                                                                    </t>
  </si>
  <si>
    <t>12787.E.D.</t>
  </si>
  <si>
    <t>JUZGADO SEGUNDO PENAL DEL CIRCUITO ESPECIALIZADO</t>
  </si>
  <si>
    <t>EXTINCION DE DOMINIO</t>
  </si>
  <si>
    <t>FISCALIA 37 ESPECIAIZADA EXTCION DE DOMINIO, HERVIN ENRIQUE MARTINEZ CASTRO Y OTROS</t>
  </si>
  <si>
    <t>FONDO NACIONAL DEL AHORRO- RAUL VARGAS</t>
  </si>
  <si>
    <t xml:space="preserve"> la fiscalía anexiona entre otras cosas que cuenta en el trámite de extinción "con la sentencia de condena proferida por el Juzgado séptimo Penal del Circuito, de fecha 05 de octubre de 2012 en contra de la señora SANDRA LILIANA ROJAS GARCÍA, bajo la cual se reseña que ésta persona junto con otras, conformaban una organización criminal que era dirigida y controlada desde la ciudad de Bogotá por parte de directivos de la sociedad Consultores y Asesores R&amp;B S.A.S, que desarrollaba y ejecutaba actividades ilícitas, con ánimo de permanencia en el tiempo que se enmarca desde el año 2008 a julio de 2011, logrando defraudaciones millonarias en trámites de devoluciones de impuestos sobre las ventas “IVA” ante la Dirección de Impuestos y Aduanas Nacionales – DIAN.        </t>
  </si>
  <si>
    <t>VANESSA FERNANDA GARRETA JARAMILLO</t>
  </si>
  <si>
    <t>12/03/2025: SE RADICA RESPUESTA AL OFICIO NO. 100-J2 EMITIDO POR EL JUZGADO EN DONDE SE REQUIRIO AL FNA PARA QUE APORTARA ESTADO DE CUENTA ACTUALIZADO DE LA AFECTDA Y DEUDORA HIPOTECARIA DEL FNA.</t>
  </si>
  <si>
    <t>856173**</t>
  </si>
  <si>
    <t>76001233300320150021500</t>
  </si>
  <si>
    <t>DESPACHO DE LA SECCION TERCERA DEL CONSEJO DE ESTADO</t>
  </si>
  <si>
    <t>ADMINISTRATIVA</t>
  </si>
  <si>
    <t>REPARACION DIRECTA</t>
  </si>
  <si>
    <t>MUNICIPIO DE CALI</t>
  </si>
  <si>
    <t>QUE SE DECLARE QUE EL LOTE B-2 PERTENECE EN DOMINIO PLENO Y ABSOLUTO DEL FNA, COMO CONSECUENCIA, SE CONDENE AL DEMANDADO REIVINDIQUE EL CITADO INMUEBLE, SE CONDENE AL DEMANDADO PAGUE AL FNA EL VALOR COMERCIAL DEL INMUEBLE, PAGAR AL FNA EL VALOR DE LOS FRUTOS NATURALES O CIVILES DEL INMUEBLE EN MENCIÓN, NO SOLO LOS PERCIBIDOS, SINO TAMBIÉN LOS QUE EL DUEÑO HUBIERE PODIDO PERCIBIR CON MEDIANA DILIGENCIA Y CUIDADO DE ACUERDO A JUSTA TASACIÓN EFECTUADA POR PERITOS; QUE SE ORDEN LA CANCELACIÓN DE CUALQUIER GRAMAVEN QUE SE SOBRE EL INMUEBLE; QUE SE ORDENE LA INSCRIPCIÓN DE LA SENTENCIA EN EL FOLIO DE MATRÍCULA INMOBILIARIA 370-254686 DE LA OFICINA DE RGISTRO DE INSTRUMENTOS PUBLICOS DE CALI, Y QUE SE CONDENE EN COSTAS Y AGENCIAS EN DERECHO A F AVOR DEL FNA.</t>
  </si>
  <si>
    <t>ANDRÉS FELIPE FLOREZ ZULUAGA</t>
  </si>
  <si>
    <t>KAREN CECILIA SARMIENTO BARON</t>
  </si>
  <si>
    <t>La entidad demandada presentó recurso de apelación en contra del fallo antes referenciado; en el trámite de la segunda instancia, en fecha 26 de abril de 2019, se notificó auto corriendo traslado común a las partes por el término de 10 días para presentación de alegatos finales. El Municipio de Santiago de Cali presentó el escrito de alegatos de conclusión en fecha 7 de mayo de 2019; de igual forma, en mi calidad de apoderado del Fondo Nacional del Ahorro presenté el escrito de alegatos el día 14 de mayo de 2019. A la fecha el proceso se encuentra pendiente de fallo de segunda instancia. De acuerdo con la información registrada en el sistema de consulta de procesos judiciales de la Rama Judicial (Siglo XXI), el proceso se encuentra “al Despacho” para fallo desde el día 19 de septiembre de 2019.</t>
  </si>
  <si>
    <t>41396400300120150023400</t>
  </si>
  <si>
    <t>JUZGADO UNICO CIVIL MUNICIPAL</t>
  </si>
  <si>
    <t>JUAN CARLOS NUÑEZ RIVERA</t>
  </si>
  <si>
    <t>QUE SE DECLARE LA OBLIGACIÓN ADQUIRIDA POR EL DEMANDADO EN VIRTUD DEL MUTUO GARANTIZADO CON E.P. 1636 DEL 12 DE NOVIEMBRE DE 1996 DE LA NOTARIA UNICO DEL CIRCULO DE LA PLATA HUILA, QUE SE DECLARE QUE EL DEMANDADO ADEUDA AL FNA LA SUMA DE $83.923.753.60, POR CONCEPTO DE CAPITAL MÁS INTERESES DE MORA, A FAVOR DEL FNA.</t>
  </si>
  <si>
    <t>EL FNA REMITE AL APODERADO LA POLIZA CG-1061614, PARA DAR CUMPLIMIENTO A LO SOLICITADO POR EL DESPACHO JUDICIAL. El proceso se encuentra en estado de pruebas avocando y resolviendo las mismas por parte del despacho judicial, y se puede estimar en dos años el tiempo aproximado para su terminación definitiva.  2021-09-14/AUTO MEDIANTE EL CUAL SE DISPONE NEGAR LA SOLICITUD DE RECONOCER PERSONERIA POR LO EXPUESTO EN LA PARTE MOTIVA</t>
  </si>
  <si>
    <t>08001310300220110017500</t>
  </si>
  <si>
    <t>PERTENENCIA</t>
  </si>
  <si>
    <t>NELLY LUZ SEQUEDA FERRER</t>
  </si>
  <si>
    <t>Reclama la prescripción adquisitiva de dominio de un inmueble hipotecado al FNA</t>
  </si>
  <si>
    <t>19/07/2024  Proceso con sentencia de primera y segunda instancia favorable a la entidad, a la espera de la expedición del acta de sentencia de segunda instancia</t>
  </si>
  <si>
    <t>47001405300420170050300</t>
  </si>
  <si>
    <t>JUZGADO CUARTO CIVIL MUNICIPAL</t>
  </si>
  <si>
    <t>JULIA ROSA GUERRERO ACUÑA</t>
  </si>
  <si>
    <t xml:space="preserve">QUE SE DECLARE LA OBLIGACIÓN ADQUIRIDA POR EL DEMANDADO EN VIRTUD DEL MUTUO. </t>
  </si>
  <si>
    <t>23-07-2025 SE RADICÓ IMPULSO PROCESAL AL JUZGADO PARA QUE SE PRONUNCIE RESPECTO AL PODER Y SOLICITUDES REALIZADAS // ETAPA PRÁCTICA DE PRUEBAS</t>
  </si>
  <si>
    <t>10.256 E.D.</t>
  </si>
  <si>
    <t>FISCALIA DIECINUEVE ESPECIALIZADA</t>
  </si>
  <si>
    <t>FISCALIA 19 ESPECIALIZADA EXTINCIÓN DOMINIO</t>
  </si>
  <si>
    <t>FONDO NACIONAL DEL AHORRO - JAIRO ALBERTO SALAZAR GARCÍA</t>
  </si>
  <si>
    <t>LA FISCALIA PERSIGUE EL IMUEBLE DE PROPIEDAD DEL SEÑOR JAIRO ALBERTO SALAZAR GARCÍA, QUE ADQUIRIÓ CON UN PRESTAMO OTORGADO POR EL FNA, EL CUAL INCUMPIO LA OBLIGACIÓN CONTENIDA EN LA ESCRITURA 1179 DEL 10 DE FEBRERO DE 2005 DE LA NOTARIA 15 DE MEDELLIN</t>
  </si>
  <si>
    <t>22/05/2025: SE REALIZA AUDIENCIA DE CONCILIACION, LUEGO DE VERIFICAR CUMPLIMIENTO DE PRETENSIONES POR PARTE DEL FNA, LA DEMANDANTE DESISTE DE LAS PRETENSIONES. SE EMITE AUTO DE DESISTIMIENTO DE LAS PRETENSIONES, SIN CONDENA EN COSTAS Y SE ARCHIVA PROCESO.</t>
  </si>
  <si>
    <t>41001310500320150010100</t>
  </si>
  <si>
    <t>DESPACHO DE LA SALA CIVIL FAMILIA LABORAL DEL TRIBUNAL SUPERIOR</t>
  </si>
  <si>
    <t>LABORAL</t>
  </si>
  <si>
    <t>ORDINARIO LABORAL</t>
  </si>
  <si>
    <t>WILLIAN FERNANDO  RAMIREZ</t>
  </si>
  <si>
    <t xml:space="preserve">EL ACCIONANTE RECLAMACA TERMINACION UNILATERAL DEL CONTARO DE TRABAJO, CON LA RESPECTIVA LIQUIDACION DE SUS ACREENCIAS LABORALES </t>
  </si>
  <si>
    <t>2024-01-29	TRASLADO 5 DÍAS	DESDE EL TREINTA Y UNO (31) DE ENERO DEL 2024, SE CORRE TRASLADO A LA PARTE APELANTE, POR EL TÉRMINO DE CINCO (5) DÍAS, PARA QUE, SI A BIEN LO TIENE PRESENTE SUS ALEGACIONES, ALLEGANDO SU ESCRITO MEDIANTE EL CORREO ELECTRÓNICO DE ESTA SECRETARÍA: SECSCNEI@CENDOJ.RAMAJUDICIAL.GOV.CO / ETAPA SEGUNDA INSTANCIA ALEGATOS DE CONCLUSION A LA ESPERA DEL FALLO</t>
  </si>
  <si>
    <t>11001333603620150020500</t>
  </si>
  <si>
    <t>JUZGADO TREINTA Y SEIS ADMINISTRATIVO ORAL</t>
  </si>
  <si>
    <t>ACCIÓN DE REPETICIÓN</t>
  </si>
  <si>
    <t>FNA-HERNANDO CARVALHO QUIGUA Y OTROS</t>
  </si>
  <si>
    <t>QUE SE DECLAREN PATRIMONIALMENTE RESPNSABLES POR CULPA GRAVE O DOLO EN SU ACTUAL A HERNANDO CARVALHO, RICARDO ARIAS, LUIS EDAURDO TRIVIÑO, CIRO ARIAS Y OMAIRA RODRIGUEZ, COMO CONSECUENCIA SE CONDENE A PAGAR AL FNA LA SUMA DE $97.705.124, VALOR DE LA CONDENA IMPUESTA DENTRO DEL PROCESO LABORAL DE DORA STELLA CASTELLANOS CONTRA EL FNA Y QUE EL MONTO EN QUE SE CONDENE SEA ACTUALIZADO HASTA EL MOMENTO DEL PAGO EFECTIVO A LA ENTIDAD Y QUE SE CONDENE EN COSTAS A LOS DEMANDADOS.</t>
  </si>
  <si>
    <t>16/10/2025: SE RADICA RECURSO DE APELACION EN CONTRA DE SENTENCIA DE PRIMERA INSTANCIA, DENTRO DEL TÉRMINO LEGAL OPORTUNO.</t>
  </si>
  <si>
    <t>11001334205720230010000</t>
  </si>
  <si>
    <t xml:space="preserve">JUZGADO 057 ADMINISTRATIVO DE LA SECCIÓN SEGUNDA DE BOGOTÁ </t>
  </si>
  <si>
    <t>LEYLA LUZ DE LA CRUZ ANGULO</t>
  </si>
  <si>
    <t>Declaración de un contrato de trabajo con el FONDO NACIONAL DEL AHORRO (contrato realidad) y pago de acreencias laborales incluidas las de la convención colectiva de trabajo</t>
  </si>
  <si>
    <t>2025-03-06	CONSTANCIA SECRETARIAL	SE AUTORIZÓ EL ACCESO AL SISTEMA SAMAI PARA EL USUARI@:LUIS CARLOS MARTINEZ MORALES, SEGÚN LA SOLICITUD NO.1466187, PERMITIENDO LA CONSULTA DEL EXPEDIENTE.</t>
  </si>
  <si>
    <t>13001333300420140035700</t>
  </si>
  <si>
    <t>DESPACHO DEL TRIBUNAL ADMINISTRATIVO ORAL</t>
  </si>
  <si>
    <t>LUZ MARINA DE AVILA RAMOS</t>
  </si>
  <si>
    <t>Que se declaare responsable al FNA y a la Gobernaciòn de Bolivar por el retiro irregular de las cesantías de la actora, sin la autorización de la titular.</t>
  </si>
  <si>
    <t>02/08/2023: FIRMA COMJURIDICA INFORMA QUE NO LE ASISTE DERECHO A LA ENTIDAD PARA SER PARTE DEL PROCESO. ACTUALMENTE EL FNA NO SE ENCUENTRA COMO ACREEDOR HIPOTECARIO EN ESTE PROCESO, AL NO SER PARTE DEL PROCESO DE EXTINCION DE DOMINIO.</t>
  </si>
  <si>
    <t>11001312000120230006901 (Rad. 5107 E.D. FISCAL 2 E.D.)</t>
  </si>
  <si>
    <t xml:space="preserve">JUZGADO PRIMERO PENAL DEL CIRCUITO ESPECIALIZADO DE EXTINCIÓN DE DOMINIO </t>
  </si>
  <si>
    <t>FISCALIA SEGUNDA DELEGADA EXTINCIÓN DE DOMINIO</t>
  </si>
  <si>
    <t xml:space="preserve">FONDO NACIONAL DEL AHORRO - MARTHA MÓNICA SANDOVAL CAMARGO y SALOMON EILEMBERG DRUCKMAN </t>
  </si>
  <si>
    <t>EXTINCIÓN DE DOMINIO SOBRE EL INMUEBLE DE LA SEÑORA MARTHA MONICA SANDOVAL CAMARGO y SALOMON EILEMBERG DRUCKMAN</t>
  </si>
  <si>
    <t>03/12/2024: SE RADICA SUSTITUCION DE PODER DE LA DOCTORA LAURA PINZON. EL FNA NO REALIZO DESEMBOLSO DEL CREDITO AL AFECTADO OMAR GUSTAVO MANQUILLO, POR LO TANTO, EL DIA 12 DE MARZO DE 2025 SE ENVIO CORREO AL FNA PARA QUE INDIQUE SI DE TODAS FORMAS NOS HACEMOS O NO NOS HACEMOS PARTE DEL PROCESO DE EXTINCION DE DOMINIO. SE ESTA PENDIENTE QUE EL FNA CONFIRME, PUESTO QUE, AL NO HABER DESEMBOLSO DEL CREDITO, NO HAY GARANTIAS POR HACER EXIGIBLES.</t>
  </si>
  <si>
    <t>20001233300320150023400</t>
  </si>
  <si>
    <t>TRIBUNAL ADMINISTRATIVO DEL CESAR</t>
  </si>
  <si>
    <t xml:space="preserve">EJECUTIVO COBRO DE COSTAS </t>
  </si>
  <si>
    <t>JESUALDO MIGUEL  HERNÁNDEZ DAZA</t>
  </si>
  <si>
    <t>COBRO DE COSTAS DECRETADAS A FAVOR DEL FNA DENTRO DEL PROCESO DE NULIDAD Y RESTABLECIMIENTO DEL DERECHO INSTAURADO EN SU CONTRA</t>
  </si>
  <si>
    <t>REMOTA</t>
  </si>
  <si>
    <t>21/11/2025:OBEDÉZCASE Y CÚMPLASE LO RESUELTO POR LA SECCIÓN SEGUNDA - SUBSECCIÓN A,SALA DE LO CONTENCIOSO ADMINISTRATIVO DEL CONSEJO DE ESTADO, EN PROVIDENCIA DE FECHA 17 DE OCTUBRE DE 2025, MEDIANTE LA CUAL MODIFICÓ EL AUTO APELADO PROFERIDO POR ESTE DESPACHO EL 9 DE NOVIEMBRE DE 2023, QUE APROBÓ LA LIQUIDACIÓN DE COSTAS, PARA EN SU LUGAR AJUSTAR EL MONTO DE LAS AGENCIAS ENDERECHO PARA UN TOTAL DE $5.650.663.</t>
  </si>
  <si>
    <t xml:space="preserve">COBRO COSTAS </t>
  </si>
  <si>
    <t>05001233300020150067700</t>
  </si>
  <si>
    <t xml:space="preserve">LABORAL - NULIDAD Y RESTABLECIMIENTO DEL DERECHO  </t>
  </si>
  <si>
    <t>CLAUDIA AGUIRRE ARREDONDO</t>
  </si>
  <si>
    <t xml:space="preserve">Declaración de un contrato de trabajo con el FONDO NACIONAL DEL AHORRO (contrato realidad) y pago de acreencias laborales </t>
  </si>
  <si>
    <t>2025-03-20 AL DESPACHO PARA SENTENCIA ATC-PARA FALLO / ETAPA DE FALLO Y RECURSOS</t>
  </si>
  <si>
    <t>11001333671520140021300</t>
  </si>
  <si>
    <t>JUZGADO SESENTA Y CUATRO ADMINISTRATIVO DE ORALIDAD DEL CIRCUITO</t>
  </si>
  <si>
    <t>FONDO NACIONAL DEL AHORRO S.A.</t>
  </si>
  <si>
    <t>MARITZA ANDREA CAICEDO MORALES</t>
  </si>
  <si>
    <t>COBRO DE COSTAS DECRETADAS A FAVOR DEL FONDO0 NACIONAL DEL AHORRO.</t>
  </si>
  <si>
    <t>BAJA</t>
  </si>
  <si>
    <t>02/02/2024 MODIFICA LIQUIDACION DE COSTAS</t>
  </si>
  <si>
    <t>11001310503420150067300</t>
  </si>
  <si>
    <t>JUZGADO TREINTA Y CUATRO LABORAL  DEL CIRCUITO</t>
  </si>
  <si>
    <t>DIANA PATRICIA LORA DE LA OSSA</t>
  </si>
  <si>
    <t>El proceso se sustenta en que la accionante aduce haber laborado por varios años prestando el servicio al FONDO NACIONAL DEL AHORRO a través de múltiples empresas de servicios temporales, en el mismo cargo y con las mismas funciones, transgrediendo así los preceptos legales sobre la meteria.</t>
  </si>
  <si>
    <t>2025-10-20 AL DESPACHO PARA DAR CONTINUIDAD***AFR</t>
  </si>
  <si>
    <t>50001400300720150021100</t>
  </si>
  <si>
    <t>JUZGADO SEPTIMO CIVIL MUNICIPAL</t>
  </si>
  <si>
    <t>ORDINARIO RESOLUCIÓN</t>
  </si>
  <si>
    <t>MARIANA ELIZABETH VIZCAINO ORTIZ</t>
  </si>
  <si>
    <t>QUE EL FONDO DE CUMPLIMIENTOA LA ESCRITURA PUBLICA No. 577 de abril 21 de 2014, para que consigne $41815753.  CONDENAR A PAGAR A LA DEMANDANTE $3700000 POR EL INCUMPLIMIENTO AL CONTRATO DE COMPROAVENTA. CONDENAR A PAGAR A LAS DEMANDADAS EL PAGO DE INTERESES COMERCIALES DE LOS $41800000, CONDENAR A PAGAR $500000 COMO COMPENSACION  DESDE EL 16/03/2015, hasta cuando se efectue el pago total de la obligacion. Y EL PAGO DE 10 SMMLV como perjuico moral.</t>
  </si>
  <si>
    <t>01/11/2017 DECLARA DESIERTA APELACI{ON SENTENCIA POR INASISTENCIA DE APELANTE ARTÍCULO 355</t>
  </si>
  <si>
    <t>11001310502020150068900</t>
  </si>
  <si>
    <t>JUZGADO VEINTE LABORAL DEL CIRCUITO</t>
  </si>
  <si>
    <t>MARIED JIMENA PABON</t>
  </si>
  <si>
    <t>Que se declare la existencia de un contrato de trabajo (Articulos  23 y 24 CST)  entre el actor y el FONDO NACIONAL DEL AHORRO,. Pago de salarios  prestaciones de ley  y  de los  benéficos extralegales</t>
  </si>
  <si>
    <t xml:space="preserve">2024-04-26 AL DESPACHO POR REPARTO - 2024-04-24 RADICACIÓN DE PROCESO / ETAPA SEGUNDA INSTANCIA A LA ESPERA DE DAR ALEGATOS DE CONCLUSION </t>
  </si>
  <si>
    <t>13524 E.D.</t>
  </si>
  <si>
    <t>FISCALIA TREINTA Y DOS SECCIONAL EXTINCIÓN DE DOMINIO</t>
  </si>
  <si>
    <t>FISCALIA TREINTA Y DOS SECCIONAL EXTINCION DE DOMINIO</t>
  </si>
  <si>
    <t>FNA-HECTOR FABIO LOAIZA CARVAJAL</t>
  </si>
  <si>
    <t>EXTINCIÓN DE DOMINIO SOBRE EL INMUEBLE DEL SEÑOR HECTOR FABIO LOAIZA</t>
  </si>
  <si>
    <t>03/04/2025: SE RADICA MEMORIAL DE PRONUNCIAMIENTO EN CALIDAD DE ACREEDOR HIPOTECARIO A FAVOR DEL FNA, DENTRO DEL TÉRMINO LEGAL OPORTUNO.</t>
  </si>
  <si>
    <t>70001310500220150065400</t>
  </si>
  <si>
    <t>YULI CATHERINE ESPINOSA MANTILLA</t>
  </si>
  <si>
    <t>FONDO NACIONAL DEL AHORRO, TEMPRALES UNO A Y OPTIMIZAR</t>
  </si>
  <si>
    <t>2025-08-21	AL DESPACHO PARA SENTENCIA	CON ESCRITO</t>
  </si>
  <si>
    <t>RECURSO EXTRAORDINARIO DE CASACION</t>
  </si>
  <si>
    <t>11001334305820160002300</t>
  </si>
  <si>
    <t>JUZGADO CINCUENTA Y OCHO ADMINISTRATIVO DEL CIRCUITO</t>
  </si>
  <si>
    <t>FNA-CIRO ARIAS, MARÍA DE JESUS ORTIZ QUINTERO Y ALEJANDRO CASTILLO</t>
  </si>
  <si>
    <t xml:space="preserve">ACCIÓN DE REPETICIÓN DECIDE COMITÉ DE CONCILIACIÓN </t>
  </si>
  <si>
    <t xml:space="preserve">AUTO QUE RESUELVE - PRIMERO. ADMITIR EL RECURSO DE APELACIÓN INTERPUESTO CONTRA LA SENTENCIA DE PRIMERA INSTANCIA PROFERIDA POR EL JUZGADO 58 ADMINISTRATIVO DE BOGOTÁ.EL 30 DE NOVIEMBRE DE 2023, POR LA PARTE DEMANDADO EL 19 DE DICIEMBRE DE 2023, RESPECTIVAMENTE. SEGUNDO. EJECUTORIADA ESTA DECISIÓN, INGRESAR EL PROCESO AL DESPACHO PARA PROFERIR SENTENCIA.  </t>
  </si>
  <si>
    <t>11001310303020160044400</t>
  </si>
  <si>
    <t>JUZGADO TREINTA Y UNO CIVIL DEL CIRCUITO</t>
  </si>
  <si>
    <t>NADIN VICENTE LOZANO Y OTROS</t>
  </si>
  <si>
    <t>COBRO DE COSTAS DECRETADAS A FAVOR DEL FNA DENTRO DEL PROCESO DECLARATIVO</t>
  </si>
  <si>
    <t>12-09-2025 AUTO AGREGA INFORME SECUESTRE SAED SAS DANDO CUMPLIMIENTO AUTO 10-06-2025 -  REQUIERE SUCESORES PROCESLES // ETAPA SUCESIÓN PROCESAL</t>
  </si>
  <si>
    <t>05001310501020160077000</t>
  </si>
  <si>
    <t>DESPACHO DE LA SALA LABORAL DEL TRIBUNAL SUPERIOR</t>
  </si>
  <si>
    <t>DIANA MARIA OSPINA URREA Y MARIA DEL PILAR GUERRERO</t>
  </si>
  <si>
    <t>FONDO NACIONAL DEL AHORRO Y OPTIMIZAR</t>
  </si>
  <si>
    <t>QUE SE DECLARE QUE OPTIMIZAR INCUMPLIÓ CON EL PAGO CORRESPONDIENTE A LAS CESANTÍAS, PRIMA DE SERTVICIOS, VACACIONES Y QUE SE DECLARE QUE EL FONDO NACIONAL DEL AHORRO ES SOLIDARIAMENTE RESPONSABLE.</t>
  </si>
  <si>
    <t>2025-06-03	AL DESPACHO PARA SENTENCIA	AL DESPACHO DEL MAGISTRADO PONENTE DR. OMAR ÁNGEL MEJÍA AMADOR, EXPEDIENTE CONTENTIVO DEL RECURSO EXTRAORDINARIO DE CASACIÓN, LE INFORMO EL TRASLADO A LA PARTE MARIA DEL PILAR GUERRERO, DIANA MARÍA OSPINA URREA, TEMPORALES UNO-A S. A. Y OPTIMIZAR SERVICIOS TEMPORALES S. A., INICIÓ EL 9 DE MAYO DE 2025 Y FINALIZÓ EL 29 DE MAYO DE 2025: - TEMPORALES UNO-A S. A. NO SE RECIBIÓ ESCRITO DE OPOSICIÓN</t>
  </si>
  <si>
    <t>900246**</t>
  </si>
  <si>
    <t>54001310500220160036700</t>
  </si>
  <si>
    <t>JULIO MARIO SANJUAN SANGUINO, MAGALY ALICASTRO QUIROZ, JAVIER MAURICIO PIÑEROS PEÑALOZA</t>
  </si>
  <si>
    <t>FONDO NACIONAL DEL AHORRO, TEMPORALES UNO A  Y OPTIMIZAR</t>
  </si>
  <si>
    <t>2025-12-11 AUTO INTERLOCUTORIO EFECTUESE ELABORACION DEL LISTADO EMPLAZATORIO EN LOS TERMINOS DEL ART. 108 DEL C.G.P., REQUERIR AL FONDO NACIONAL DEL AHORRO, RECONOCER PERONSERIA COMO CURADOR DEL DEMANDADO AL DR. DEYBID GARCES. (EJECUTIVO)</t>
  </si>
  <si>
    <t>11001310501620160021800</t>
  </si>
  <si>
    <t>ISABEL SALAS RAMOS</t>
  </si>
  <si>
    <t>FONDO NACIONAL DEL AHORRO Y TEMPORALES UNO A</t>
  </si>
  <si>
    <t>2025-09-17	AL DESPACHO	PARA OBEDECER LO RESUELTO POR EL SUPERIOR. JG</t>
  </si>
  <si>
    <t>41001400300720100011200</t>
  </si>
  <si>
    <t>JUZGADO CUARTO DE PEQUEÑAS CAUSAS Y COMPETENCIA MÚLTIPLE</t>
  </si>
  <si>
    <t>NELSON PERDOMO URAZÁN</t>
  </si>
  <si>
    <t>SE DE CUMPLIMIENTO A LO ESTABLECIDO EN EL NUMERAL TERCERO DE LA SENTENCIA DEL 29 DE ENERO DEL 2014 DEL JUZGADO 4 CIVIL DEL CIRCUITO DE NEIVA.</t>
  </si>
  <si>
    <t>31-10-24 AUTO RECONOCE PERSONERIA DISTRA</t>
  </si>
  <si>
    <t>11001310501320160041500</t>
  </si>
  <si>
    <t>JUZGADO TRECE LABORAL DEL CIRCUITO</t>
  </si>
  <si>
    <t>CAMILA MARCELA RESTREPO REYES</t>
  </si>
  <si>
    <t>2025-07-28	AUTO QUE ADMITE RECURSO	CORRE TRASLADO A LAS PARTES PARA ALEGAR POR ESCRITO, ESTADO 132 DEL 29 DE JULIO DE 2025. DANIEL CH, PARA CONSULTARLO EN EL SIGUIENTE LINK HTTPS://PUBLICACIONESPROCESALES.RAMAJUDICIAL.GOV.CO/ SE RADICAN ALEGATOS DE CONCLUSION EL 30 JULIO 2025</t>
  </si>
  <si>
    <t>11001312000220180006800(11665)</t>
  </si>
  <si>
    <t>JUZGADO SEGUNDO PENAL DEL CIRCUITO ESPECIALIZADO DE EXTINCION DE DOMINIO</t>
  </si>
  <si>
    <t>FISCALIA EXTINCIÓN DE DOMINIO</t>
  </si>
  <si>
    <t>FNA- LEONARDO NIETO</t>
  </si>
  <si>
    <t>EXTINGUIR EL INMUEBLE DE PROPIEDAD DE LEONARDO NIETO., QUIEN TIENE UNA OBLIGACIÓN HIPOTECARIA VIGENTE CON EL FNA</t>
  </si>
  <si>
    <t>07/03/2025: AUTO ADMITE INCIDENTE - DAR APERTURA AL INCIDENTE DE DESACATO EN CONTRA DEL REPRESENTANTE LEGAL DE LA OFICINA DE APOYO PARA LOS JUZGADOS ADMINISTRATIVOS DE BOGOTÁ, CON MIRAS A ESTABLECER SI ES PROCEDENTE LA IMPOSICIÓN DE LA SANCIÓN ESTABLECIDA EN EL NUMERAL 3 DEL ARTÍCULO 44 DEL CÓDIGO GENERAL DEL PROCESO POR INCUMPLIMIENTO A LA ORDEN JUDICIAL IMPARTIDA EN LOS AUTOS DEL 21 DE MAYO, 30 DE SEPTIEMBRE Y 7 DE NOVIEMBRE DE 2024.</t>
  </si>
  <si>
    <t>11001310500920160011800</t>
  </si>
  <si>
    <t>ADRIANA LOPEZ CARDENAS</t>
  </si>
  <si>
    <t>2025-05-16	ADMITE	CORRE TRASLADO A LAS PARTES PARA ALEGAR POR ESCRITO, ESTADO 84 DEL 19 DE MAYO DE 2025. DANIEL CH, PARA CONSULTARLO EN EL SIGUIENTE LINK HTTPS://PUBLICACIONESPROCESALES.RAMAJUDICIAL.GOV.CO/</t>
  </si>
  <si>
    <t>44001334000320150002500</t>
  </si>
  <si>
    <t>DESPACHO DEL TRIBUNAL ADMINISTRATIVO</t>
  </si>
  <si>
    <t>HERMENEGILDA CECILIA IBARRA DE SOLANO</t>
  </si>
  <si>
    <t>QUE EL FNA ES ADMINISTRTIVAMENTE RESPONSABLE POR LOS PERJUICIOS MATERIALES CAUSADOS POR LA NO ENTREGA DEL INMUEBLE URBANIZACIÓN VILLA SHARIN, CONSTRUCTORA LIMOS LTDA Y SE CONDENE A REPARAR LOS DAÑOS ACTUALES Y FUTUROS.</t>
  </si>
  <si>
    <t>26/03/2025: SE RADICA MEMORIAL DE SUSTITUCION DE PODER E IMPULSO PROCESAL, CON LA FINALIDAD DE QUE EL DESPACHO CONTINUE CON EL TRAMITE PROCESAL DE APELACION</t>
  </si>
  <si>
    <t>76001400300620160059200</t>
  </si>
  <si>
    <t>JUZGADO SEXTO CIVIL MUNICIPAL</t>
  </si>
  <si>
    <t>VERBAL DE MENOR CUANTIA</t>
  </si>
  <si>
    <t>FNA-DANIEL PÉREZ OVIEDO</t>
  </si>
  <si>
    <t>QUE SE DECLARE ENRIQUECIMIENTO SIN JUSTA CAUSA Y SE CONDENE A PAGAR LA OBLIGACIÓN HIPOTECARIA A FAVOR DEL FNA</t>
  </si>
  <si>
    <t>20-10-2025 SE RADICÓ MEMORIAL DE IMPULSO PARA QUE DESPACHO DE CUMPLIMIENTO A LO ORDENADO MEDIANTE AUTO DEL 24-06-2025 // ETAPA TRASLADO CURADOR</t>
  </si>
  <si>
    <t>25000233600020160228000</t>
  </si>
  <si>
    <t>CONSEJO DE ESTADO - SALADE LO CONTENCIOSO ADMINISTRATIVO SECCION TERCERA - SUBSECCION B</t>
  </si>
  <si>
    <t>NULIDAD Y RESTABLECIMIENTO DEL DERECHO</t>
  </si>
  <si>
    <t xml:space="preserve">EXTRAS S.A. </t>
  </si>
  <si>
    <t>COBRO DE COSTAS DECRETADAS A FAVOR DEL FNA DENTGRO DEL PROCESO DE NULI8DAD Y RESTABLECIMIENTO INSTAURADO EN SU COTNRA</t>
  </si>
  <si>
    <t xml:space="preserve">23/05/2025: AUTO RESUELVE - RESUELVE:  PRIMERO: REQUERIR AL INSTITUTO NACIONAL DE MEDICINA LEGAL Y CIENCIAS FORENSES, CON EL FIN DE QUE INFORME A ESTE DESPACHO SI CUENTA CON UN ÁREA DE INFORMÁTICA FORENSE O DE SISTEMAS COMPUTACIONALES, CON EL FIN DE RENDIR UN DICTAMEN PERICIAL EN EL PRESENTE PROCESO, EN CASO DE SER AFIRMATIVA LA RESPUESTA 
DEBERÁ INFORMAR A ESTE DESPACHO EL NOMBRE DEL PERITO QUE PUDIERE RENDIR EL DICTAMEN, JUNTO CON SUS DATOS DE IDENTIFICACIÓN Y UN CORREO ELECTRÓNICO, CON EL FIN DE DESIGNARLO FORMALMENTE. PARA EL EFECTO SE CONCEDE EL TÉRMINO DE CINCO (5) DÍAS. SEGUNDO: EXHORTAR A LAS PARTES DEL PROCESO PARA QUE DE TODOS LOS MEMORIALES Y ACTUACIONES QUE REALICEN, SE ENVÍE COPIA A TODOS LOS SUJETOS PROCESALES A LAS DIRECCIONES ELECTRÓNICAS DISPUESTAS POR ÉSTOS PARA NOTIFICACIONES JUDICIALES, EN CUMPLIMIENTO A LO DISPUESTO EN EL NUMERAL 14 DEL ARTÍCULO 78 DEL CGP. TERCERO: SE INDICA A LOS SUJETOS PROCESALES Y AUXILIARES DE LA JUSTICIA QUE, DE CONFORMIDAD CON LO ESTABLECIDO EN EL ACUERDO PCSJA23-12068 DEL 16 DE MAYO DE 2023 EXPEDIDO POR EL CONSEJO SUPERIOR DE LA JUDICATURA Y LO ESTABLECIDO EN LA CIRCULAR PCSJC24-1 DEL 11 DE ENERO DE 2024, TODOS LOS MEMORIALES QUE SE 
ALLEGUEN AL PROCESO DEBERÁN SER RADICADOS A TRAVÉS DE LA VENTANILLA VIRTUAL DE SAMAI. </t>
  </si>
  <si>
    <t>11001310501920150083800
11001310501920150011300</t>
  </si>
  <si>
    <t>JUZGADO DIECINUEVE LABORAL DEL CIRCUITO</t>
  </si>
  <si>
    <t>DANIEL HERRERA CASTRO</t>
  </si>
  <si>
    <t>2025-06-27	AUTO INTERLOCUTORIO	CONFIRMAR EL AUTO, SIN COSTAS, ESTADO 113 DEL 02 DE JULIO DE 2025. DANIEL CH PARA CONSULTARLO EN EL SIGUIENTE LINK HTTPS://PUBLICACIONESPROCESALES.RAMAJUDICIAL.GOV.CO/</t>
  </si>
  <si>
    <t>11001310503920160078600</t>
  </si>
  <si>
    <t>JUZGADO TREINTA Y NUEVE LABORAL DEL CIRCUITO</t>
  </si>
  <si>
    <t>CESAR AUGUSTO BOBADILLA VALVERDE</t>
  </si>
  <si>
    <t>FONDO NACIONAL DEL AHORRO Y OTRAS TEMPORALES</t>
  </si>
  <si>
    <t>2025-11-20 AUTO TIENE POR CONTESTADA LA DEMANDA AUTO TIENE POR CONTESTADA LA DEMANDA Y LLAMAMIENTO / DECLARA INEFICACIA LLAMAMIENTO / REQUIERE EMPLAZAMIENTO - IDC</t>
  </si>
  <si>
    <t>70001310500320160035900</t>
  </si>
  <si>
    <t>JUZGADO TERCERO LABORAL DEL CIRCUITO</t>
  </si>
  <si>
    <t>LUIS VILORIA HERRERA</t>
  </si>
  <si>
    <t>FONDO NACIONAL DEL AHORRO, OPTIMIZAR Y TEMPORALES UNO A</t>
  </si>
  <si>
    <t>2024-09-10 AUDIENCIA SE ORDENO COMPULSAR COPIAS EN CONTRA DE DEMANDANTE POR FALSO TESTIMONIO / ETAPA DE PRACTICA DE PRUEBAS</t>
  </si>
  <si>
    <t>13735 E.D.</t>
  </si>
  <si>
    <t xml:space="preserve">JUZGADO SEGUNDO PENAL DEL CIRCUITO ESPECIALIZADO DE EXTINCION DE DOMINIO </t>
  </si>
  <si>
    <t>FISCALIA 30 ESPECIALIZADA EXTINCIÓN DE DOMINIO</t>
  </si>
  <si>
    <t>FNA-GUSTAVO MOLINA CONDE</t>
  </si>
  <si>
    <t>QUE SE DECLARE LA EXTINCIÓN DE DOMINIO DEL INMUEBLE DE PROPIEDAD DEL SEÑOR GUSTAVO CONDE MOLINA, SEGÚN ACTA DE SECUESTRO DEL 14 DE DICIEMBRE DEL 2016.</t>
  </si>
  <si>
    <t>26/03/2025: SE RADICA MEMORIAL DE SUSTITUCION DE PODER E IMPULSO PROCESAL, CON LA FINALIDAD DE QUE EL DESPACHO EMITA SENTENCIA DE FONDO.</t>
  </si>
  <si>
    <t>76001400303120160071600</t>
  </si>
  <si>
    <t>JUZGADO TERCERO CIVIL MUNICIPAL</t>
  </si>
  <si>
    <t>VERBAL - EJECUTIVO</t>
  </si>
  <si>
    <t>FNA-JORGE IVAN CORDOBA BARAHONA</t>
  </si>
  <si>
    <t xml:space="preserve">COBRO EJECUTIVO OBLIGACION HIPOTCARIA, INTERESES Y COSTAS DEL PROCESO, SEGÚN SENTENCIA DE PRIMERA INSTANCIA A FAVOR DEL FNA. </t>
  </si>
  <si>
    <t>09/12/2025 APRUEBA LIQUIDACIÓN DE CREDITO // ETAPA  LIQUIDACIÓN CRÉDITO</t>
  </si>
  <si>
    <t>11001310502420160036100</t>
  </si>
  <si>
    <t>JUZGADO VEINTICUATRO LABORAL DEL CIRCUITO</t>
  </si>
  <si>
    <t>JORGE IVAN RESTREPO RESTREPO, MARIA ISABEL GONZALEZ LIZCANO Y CARLOS HERNAN CORTES PEDRAZA</t>
  </si>
  <si>
    <t>QUE SE DECLARE QUE OPTIMIZAR INCUMPLIÓ CON EL PAGO CORRESPONDIENTE A LAS CESANTÍAS, PRIMA DE SERVICIOS, VACACIONES Y QUE SE DECLARE QUE EL FONDO NACIONAL DEL AHORRO ES SOLIDARIAMENTE RESPONSABLE.</t>
  </si>
  <si>
    <t xml:space="preserve">2025-11-26 SE RADICAN ALEGATOS DE CONCLUSION - 2025-11-24	AUTO QUE ADMITE RECURSO	CORRE TRASLADO A LAS PARTES PARA ALEGAR POR ESCRITO, ESTADO 213 DEL 26 DE NOVIEMBRE DE 2025. DANIEL CH, PARA CONSULTARLO EN EL SIGUIENTE LINK  HTTPS://PUBLICACIONESPROCESALES.RAMAJUDICIAL.GOV.CO/ - 2025-11-24	AL DESPACHO POR REPARTO </t>
  </si>
  <si>
    <t>54001310500120160048300</t>
  </si>
  <si>
    <t>JUZGADO PRIMERO LABORAL DEL CIRCUITO</t>
  </si>
  <si>
    <t>MARIOXI SANCHEZ ARIAS</t>
  </si>
  <si>
    <t>FONDO NACIONAL DEL AHORRO Y OTROS</t>
  </si>
  <si>
    <t>2025-12-01	DESFIJACIÓN EDICTO	EL PRESENTE EDICTO SE DESFIJA HOY PRIMERO (1°) DE DICIEMBRE DE 2025, A LAS 6:00 P.M.</t>
  </si>
  <si>
    <t>13439- 002-3-2018</t>
  </si>
  <si>
    <t>JUZGADO TERCERO PENAL DEL CIRCUITO ESPECIALIZADO DE EXTINCIÓN DE DOMINIO</t>
  </si>
  <si>
    <t>FISCALIA 24 ESPECIALIZADA EXTINCIÓN DE DOMINIO</t>
  </si>
  <si>
    <t>FNA- YURY HAMBLIN CUADRADO BRITO/ AFECTADO OSCAR MARIO TORO HENAO</t>
  </si>
  <si>
    <t>SE DECLARE LA EXTINCIÓN DE DOMINIO DEL INMUEBLE DE PROPIEDAD DE YURY HAMLIM CUADRADO BRITO</t>
  </si>
  <si>
    <t>20/10/2025: SE FIJA FECHA PARA RECEPCION DE TESTIMONIOS DE JOSÉ GUILLERMO MAESTRE DÍAZ, CONTADORA BRIGIDA BEREDITH CURIEL, ARQUITECTO EVALUADOR FRANKLIN VILLADA BONETT Y RODRIGO LÓPEZ BARROS, PARA EL 10 DE MARZO DE 2025 A LAS 9AM. A LOS TESTIMONIOS LOS DECLARANTES DEBERÁN SER CITADOS E INFORMADOS DEL LINK DE CONEXIÓN VIRTUAL POR LA ABOGADA MARIBEL OVIEDO GOEZ,BERNARDO GONZÁLEZ, WALTER URIETA CASTAÑEDA, MARA JUDITH ORTEGA ACUÑA, PERITO DIEGO ALBERTO PALMAR DELGADO, SIRITH PADILLA JIMĖNEZ.CLAUDIS ALVARADO TORRES Y VICTOR JULIO SANABRIA MARTÍNEZ, PARA EL DIA 11 DE MARZO DE 2025 A LAS 9AM. A LOS TESTIMONIOS YURI HAMLIN CUADRADO BRITO, JORGE ENRIQUE GALEANO AMAYA, JUAN ESTEBAN GALEANO FRANCO. Y LAS DECIARACIONES DECRETAS DE OFICIO DE REPRESENTANTE LEGAL DE LAS SOCIEDADES PROVISIONES EL TESORO - YOHANI MARLEN FRANCO RAMÍREZ O QUIEN HAGA SUS VECES, PORTOBELLO SAS- YOHANI MARLEN FRANCO RAMÍREZ O QUIEN HAGA SUS VECES, CINCO ESTRELLAS SAS- CLAUDIA PATRICIA LABRADOR RAMIREZ O QUIEN HAGA SUS VECES, SAYURIS YELIND MARTINEZ SALAS Y ELERIN JOSÉ GÓMEZ POLANIA, PARA EL 12 DE MARZO DE 2026 A LAS 9AM</t>
  </si>
  <si>
    <t>70001310500320160021000</t>
  </si>
  <si>
    <t>ELCY DEL CARMEN MARTELO BANDA</t>
  </si>
  <si>
    <t>2025-09-19 SE REALIZA AUDIENCIA, SE LLEGA HASTA ETAPA DE DECRETO DE PRUEBAS, FIJA FECHA AUDIENCIA PARA 21 ABRIL 2026 - A LAS 9:30 AM</t>
  </si>
  <si>
    <t>11001400307220170007800</t>
  </si>
  <si>
    <t xml:space="preserve">JUZGADO TERCERO CIVIL MUNICIPAL DE EJECUCIÓN DE SENTENCIAS </t>
  </si>
  <si>
    <t xml:space="preserve">EJECUTIVO DENTRO DEL ORDINARIO </t>
  </si>
  <si>
    <t>MERCEDES VARGAS NIÑO y NANCY LOPEZ GORDILLO</t>
  </si>
  <si>
    <t>DECLARAR QUE EL FNA ES RESPONSABLE DEL INCUMPLIMIENRTO DE LAS OBLIGACIONES DERIVADAS DEL CONTRATO SEGÚN ESCRITURA 1620 DEL 5 DE NOVIEMBRE DEL 2013 NOTARIA UNICA DE LA CALERA, QUE OBLIGUE A PAGAR LOS PERJUICIOS MATERIALES Y MORALES CAUSADOS Y CONDENA EN COSTAS. EJECUTIVO DENTRO DEL ORDINARIO, COBRO COSTAS A FAVOR DEL FNA.</t>
  </si>
  <si>
    <t>05/08/2019 A LA OFICINA DE EJECUCIÓN POR REPARTO POR APROBACIÓN DE LIQUIDACIÓN</t>
  </si>
  <si>
    <t>11001310501520220058000</t>
  </si>
  <si>
    <t>JUZGADO QUINCE LABORAL DEL CIRCUITO</t>
  </si>
  <si>
    <t>RAUL VERA</t>
  </si>
  <si>
    <t>COBRO COSTAS DECRETADAS DENTRO DEL PROCESO ORIDNAIRO LABORAL DE RAUL VERA EN CONTRA A DEL FNA.</t>
  </si>
  <si>
    <t>2025-07-10	ENVÍO COMUNICACIONES	ENVIO OFICIO AL BANCO AV VILLAS/ NRS</t>
  </si>
  <si>
    <t>76834400300520160040300</t>
  </si>
  <si>
    <t>JUZGADO QUINTO CIVIL MUNICIPAL</t>
  </si>
  <si>
    <t>VERBALENRIQUECIMIENTO SIN CAUSA</t>
  </si>
  <si>
    <t>FNA-HANS ALEXANDER GONZALEZ TUBERQUIA</t>
  </si>
  <si>
    <t>QUE SE DECLARE QUE EL DEMANDADO SE HA ENRIQUECIDO  SIN CAUSA, POR NO HABER CANCELADO LA OBLIGACIÓN HIPOTECARIA  CONSAGRADA EN EL CONTRATO DE MUTO CELEBRADO CON EL FNA.</t>
  </si>
  <si>
    <t>13-08-2025 SOLICITUD DE IMPULSO PROCESAL PARA CONTINUAR CON EL TRA´MITE CORRESPONDIENTE. // ETAPA DECRETO MC</t>
  </si>
  <si>
    <t>11001310300620170008500</t>
  </si>
  <si>
    <t>DECLARATIVO</t>
  </si>
  <si>
    <t>ROSENDA PÉREZ LÓPEZ</t>
  </si>
  <si>
    <t>POR TERMINACION DEL PROCESO FAVORABLE A LA ENTIDAD, CONDENA EN COSTAS A  LA DEMANDATE A FAVOR DEL FNA POR VALOR DE $5.738.000. SE INICIA EJECUTIVO SEGUIDO DEL DECLARATIVO.</t>
  </si>
  <si>
    <t xml:space="preserve">13-03-24 AUTO RECONOCE PERSONERIA - 26/01/2020 APRUEBA LIQUIDACIÓN DE COSTAS POR AUTO QUE ORDENÓ SEGUIR ADELANTE CON LA EJECUCIÓN - </t>
  </si>
  <si>
    <t>73001400301020170005200</t>
  </si>
  <si>
    <t>JULIO CESAR GUZMAN</t>
  </si>
  <si>
    <t>FNA Y OTROS</t>
  </si>
  <si>
    <t>QUE EL DEMANDANTE ADQUIRIO POR PRESCRIPCIÓN EXTRAORDINARIA ADQUISITVA EL INMUEBLE CON MATRICULA INMOBIIARIA 350-162968</t>
  </si>
  <si>
    <t>22-10-2025 SE LLEVÓ AUD ST ÚNICA INSTANCIA  - DECLARAN PRETENCIONES - SE PROTEGE LA GARANTÍA HIPOTECARIA DEUDA EN MORA // ESTAPA ST EJECUTORIADA.</t>
  </si>
  <si>
    <t>11001310503220170014400</t>
  </si>
  <si>
    <t>JANETH SOACHA BONILLA</t>
  </si>
  <si>
    <t>QUE SE DECLARE LA EXISTENCIA DE RELACIÓN LABORAL Y SE CONDENE A PAGAR INDEMNIZACIÓN DE QUE TRATA EL ART. 64 Y 65  DEL CST, HRAS EXTRAS Y LAS PRESTACIONES SOCIALES A QUE TIENE DERECHO.</t>
  </si>
  <si>
    <t>2021-07-12 AL DESPACHO POR REPARTO - 2021-07-09 RADICACIÓN DE PROCESO / ETAPA DE SEGUNDA INSTANCIA A LA ESPERA DEL FALLO</t>
  </si>
  <si>
    <t>50001400300720060037100</t>
  </si>
  <si>
    <t>RAQUEL SANCHEZ FLOREZ Y OTROS</t>
  </si>
  <si>
    <t>CUMPLIMIENTO SENTENCIA DEL 2 DE DICIEMBRE DEL 2013, MEDIANTE LA CUAL SE CONDENA A JOSEFA OSMA SEGURA Y SAUL MARTINEZ ROJAS A PAGAR SOLIDARIAMENTE AL FNA LA SUMA DE $11.500.000, PROFERIDA DENTRO DEL PROCESO ORDINARIO DEL FNA CONTRA LOS CITADOS AFILIADOS.</t>
  </si>
  <si>
    <t xml:space="preserve">29-08-2025 INGRESO AL DESPACHO </t>
  </si>
  <si>
    <t>11001310500520170018800</t>
  </si>
  <si>
    <t>JUZGADO QUINTO LABORAL DEL CIRCUITO</t>
  </si>
  <si>
    <t>ANDRES MAURICIO RAMIREZ NOREÑA</t>
  </si>
  <si>
    <t>FONDO NACIONAL DEL AHORRO, TEMPORALES UNO A BOGOTA-SAS</t>
  </si>
  <si>
    <t>QUE SE DECLARE QUE ENTRE EL FONDO NACIONAL DEL AHORRO Y EL DEMANDANTE EXISTIO UNA RELACION LABORAL EN CONDICION DE TRABAJADOR OFICIAL Y SE RECONOZCA LOS BENEFICIOS DE LA CONVENCIÓN COLECTIVA.</t>
  </si>
  <si>
    <t>2025-10-28 SE REALIZA AUDIENCIA, SE DICTA FALLO ABSOLUTORIO SIN COSTAS.</t>
  </si>
  <si>
    <t>05001310501220170026800</t>
  </si>
  <si>
    <t>JUZGADO DOCE LABORAL DEL CIRCUITO</t>
  </si>
  <si>
    <t>INGRID PRADA AREVALO</t>
  </si>
  <si>
    <t>FONDO NACIONAL DEL AHORRO, OPTIMIZAR</t>
  </si>
  <si>
    <t>2025-07-17	AL DESPACHO	VENCIMIENTO DE TÉRMINO DE TRASLADO PARA ALEGAR (ERY)</t>
  </si>
  <si>
    <t>70001310500220170007800</t>
  </si>
  <si>
    <t>JUZGADO SEGUNDO LABORAL DEL CIRCUTO</t>
  </si>
  <si>
    <t>CEMINA CERRA MADERA</t>
  </si>
  <si>
    <t>QUE SE DECLARE QUE ENTRE LOS DEMANDANTES Y OPTIMIZAR EXSTIÓ UNA RELACION LABORAL Y QUE NO CUMPLIO CON EL PAGO DE LAS PRESTACIONES SOCIALES A QUE TIENE DERECHO</t>
  </si>
  <si>
    <t>2024-09-18 - AUTO NO ACEPTA ACUMULACIÓN PROCESAL. ORDENA DEVOLVER EXPEDIENTE ACUMULADO A JUZGADO 03 LABORAL DEL CIRCUITO DE SINCELEJO SUCRE. ORDENA NOTIFICAR A DEMANDADO. ACEPTA PODER / ETAPA NOTIFICACION Y CONTESTACION DEDEMANDA</t>
  </si>
  <si>
    <t>11001310500120160066100</t>
  </si>
  <si>
    <t>LADY LORENA ARGUELLO AROCHA, FABIO SANCHEZ VELASQUEZ Y YESSICA PAOLA MOLINA MEDINA</t>
  </si>
  <si>
    <t>QUE SE DECLARE QUE ENTRE LOS DEMANDANTES Y OPTIMIZAR EXISTIÓ UNA RELACION LABORAL Y QUE NO CUMPLIO CON EL PAGO DE LAS PRESTACIONES SOCIALES A QUE TIENE DERECHO</t>
  </si>
  <si>
    <t>2025-12-10 SE REALIZA AUDIENCIA, SE DICTA FALLO ABSOLUTORIO AL FNA, PARTE DEMANDANTE Y LLAMADAS EN GARANTIA PRESENTAN RECURSO DE APELACION Y SE CONCEDIO ANTE EL TRIBUNAL. SENTENCIA DE PRIMERA INSTANCIA	CONDENA A OPTIMIZAR AL PAGO INDEMNIZACION Y COMPAÑIA ASEGURADORA CONFIANZA / ABSUELVE A FNA Y LIBERTY SEGUROS / DECLARA PROBADA EXCEPCIONES / CONDENA EN COSTAS / CONCEDE RECURSO DE APELACION EN EL EFECTO SUSPENSIVO ANTE EL H. TRIBUNAL</t>
  </si>
  <si>
    <t>110013105001201600472000</t>
  </si>
  <si>
    <t>MARIA ANGELICA ESPITIA BADOS, ESTHER MARISOL MERCADO RODRIGUEZ Y YESICA LORENA RAMIREZ ZAMBRANO</t>
  </si>
  <si>
    <t>2025-04-01 AUTO QUE ADMITE RECURSO CORRE TRASLADO A LAS PARTES PARA ALEGAR POR ESCRITO, ESTADO 57 DEL 02 DE ABRIL DE 2025 / ETAPA DE SEGUNDA INSTANCIA ALEGATOS DE CONCLUSION A LA ESPERA DEL FALLO</t>
  </si>
  <si>
    <t>11001312000220170952000 (Rad. Fiscalia 13720)</t>
  </si>
  <si>
    <t>JUZGADO SEGUNDO PENAL DEL CIRCUITO ESPECIALIZADO DE EXTINCION DOMINIO</t>
  </si>
  <si>
    <t>FISCALIA 35 ESPECIALIZADA EXTINCION DOMINIO</t>
  </si>
  <si>
    <t>FNA- AMAURY ELIAS BLANQUICET PRETEL Y ZAIDA LILIANA PIÑEROS HERNÁNDEZ</t>
  </si>
  <si>
    <t>EXTINGUIR EL INMUEBLE DE PROPIEDAD DE AMAURY ELIAS BLANQUICET PRETEL Y ZAIDA LILIANA PIÑEROS HERNÁNDEZ</t>
  </si>
  <si>
    <t>28/05/2021: SE AVOCA CONOCIMIENTO DEL PROCESO, Y SE DA TRASLADO PARA LA ETAPA DE NOTIFICACIONES A LOS AFECTADOS.</t>
  </si>
  <si>
    <t>41001233300020170000800</t>
  </si>
  <si>
    <t>CONSEJO DE ESTADO - SALA DE LO CONTENCIOSO ADMINISTRATIVO</t>
  </si>
  <si>
    <t>JHON HANS STITH YARA ALVAREZ</t>
  </si>
  <si>
    <t>QUE SE DECLARE LA NULIDAD DEL ACTO ADMINISTRTIVO 08179 DEl 2 DE JUNIO DEL 2017 DEL DEPARTAMETO DEL HUILA Y QUE SE CANCELE LA INDEMNIZACIÓN MORATORIA  RESPECTO DE LAS CESANTÍAS DEL AÑO 2012 DESDE EL 14 DE FEBRERO DEL 2013 HASTA EL 30 DE JUNIO DEL 2016</t>
  </si>
  <si>
    <t>04/09/2024: AUTO RESUELVE SOLICITUDES PROBATORIAS Y OTROS: RESUELVE PRIMERO: ADMITIR A TRÁMITE LA DEMANDA DE EXTINCIÓN DE DOMINIO PRESENTADA POR LA FISCALÍA 62 DE LA DIRECCIÓN ESPECIALIZADA EN EXTINCIÓN DEL DERECHO DE DOMINIO, SOBRE EL BIEN OBJETO DE ESTA ACCIÓN, DE CONFORMIDAD CON LO EXPUESTO EN LA PARTE MOTIVA DE ESTA PROVIDENCIA.  SEGUNDO: TENER COMO PRUEBAS LAS RECAUDADAS OPORTUNAMENTE MIENTRAS EL PROCESO FUE TRAMITADO POR LA FISCALÍA GENERAL DE LA NACIÓN, EN VIRTUD DEL PRINCIPIO DE PERMANENCIA DE LA PRUEBA. 
TERCERO: DECRETAR COMO PRUEBAS DOCUMENTALES LAS APORTADAS POR LA APODERADA JUDICIAL DEL FONDO NACIONAL DEL AHORRO, CONFORME LA PARTE MOTIVA DEL PRESENTE AUTO.  CUARTO: DECRETAR DE OFICIO LAS PRUEBAS REFERIDAS EN EL ACÁPITE: “DE LAS PRUEBAS DECRETADAS DE OFICIO”, DE LA PRESENTE DECISIÓN. QUINTO: EN FIRME ESTA PROVIDENCIA, POR SECRETARÍA LÍBRENSE LAS COMUNICACIONES Y REALÍCENSE LOS TRÁMITES ADMINISTRATIVOS CORRESPONDIENTES, A EFECTOS DE LLEVAR A CABO LA PRÁCTICA PROBATORIA. SEXTO: CONTRA ESTA DECISIÓN PROCEDE EL RECURSO DE REPOSICIÓN, DE CONFORMIDAD CON LO ESTABLECIDO EN EL ARTÍCULO 63 DE LA LEY 1708 DE 2014.</t>
  </si>
  <si>
    <t>41001310500220170029400</t>
  </si>
  <si>
    <t>LUIS CARLOS MORERA</t>
  </si>
  <si>
    <t>FONDO NACIONAL DEL AHORRO- TEMPORALES UNO A Y OPTIMIZAR</t>
  </si>
  <si>
    <t>2025-05-21	ELABORACIÓN DE OFICIOS	OFICIO 754 COMUNICANDO DECISION -DISPONE: DENEGAR LA SOLICITUD ELEVADA POR LA APODERADA DE LA PARTE DEMANDANTE.
REMITIR POR SECRETARÍA, CORREO ELECTRÓNICO A LA PETICIONANTE COMUNICANDO LO DECIDIDO.</t>
  </si>
  <si>
    <t>11001310500920160039500</t>
  </si>
  <si>
    <t>JUZGADO NOVENO LABORAL DEL CIRCUITO</t>
  </si>
  <si>
    <t>YELI LILIANA GONGORA VARGAS, NAYARITH ZAPATA ATUESTA Y CARLOS ALBERTO GÓMEZ ALZATE</t>
  </si>
  <si>
    <t>FONDO NACIONAL DEL AHORRO- Y OPTIMIZAR</t>
  </si>
  <si>
    <t>2025-09-04	ARCHIVO DEFINITIVO</t>
  </si>
  <si>
    <t>9883 E.D.</t>
  </si>
  <si>
    <t>FISCALIA TREINTA Y UNO ESPECIALIZADA DE EXTINCIÓN DOMINIO</t>
  </si>
  <si>
    <t>FISCALIA 31 ESPECIALIZADA EXTINCIÓN DOMINIO</t>
  </si>
  <si>
    <t>FNA-  Y LUZ STELLY VALENCIA FRANCO/BRAYAN VALENCIA</t>
  </si>
  <si>
    <t>EXTINCION DOMINIO INMUEBLE CON FOLIO DE MATICULA INMOBILIARIA 370-113571</t>
  </si>
  <si>
    <t>09/05/2023: SE RADICA PRONUNCIAMIENTO EN CALIDAD DE ACREEDOR HIPOTECARIO A FAVOR DEL FNA.</t>
  </si>
  <si>
    <t>05001310300420140000600</t>
  </si>
  <si>
    <t>JUZGADO VEINTE CIVIL DEL CIRCUITO</t>
  </si>
  <si>
    <t>CELMIRA VALENCIA VARGAS</t>
  </si>
  <si>
    <t>QUE SE DECLARE QUE EL CONTENIDO DE LA ESCRITURA 1863 DEL 2 DE SEP0TIEMBRE DEL 2011 DE LA NOTARIA DOCE DE MEDELLIN, MEDIANTE LA CUAL LA DEMANDANTE TRANSFIERE EL DERCHO DE DOMINIO Y LA POSESIÓN QUE EJERCE SOBRE EL EDIFICIO SITUADO EN MEDELLÍN, Y SE PROCEDA A ORDENAR A LA OF. DE REGISTRO LA CANCELACIÓN Y DEJAR SIN EFECTO LAS ANOTACONES CORRESPONDIENTES.</t>
  </si>
  <si>
    <t>27-10-2025 AUTO REPROGRAMA AUD PARA EL 20-02-2025 A LAS 09:30 AM // ETAPA PRACTICA PRUEBAS</t>
  </si>
  <si>
    <t>76001310501320170039800</t>
  </si>
  <si>
    <t>HERMAN FREDDY DELGADO SALAZAR</t>
  </si>
  <si>
    <t>QUE SE DECLARE LA EXISTENCIA DEL CONTRATO REALIDAD ENTRE EL FONDO NACIONAL DEL AHORRO Y EL DEMANDANTE, SE DECLARE LA RESPONSABILIDAD SOLIDARIA DE LAS DEMANDADAS, SE DECLARE LA TERMINACIÓN DEL CONTRATO POR DECISIÓN UNILATERAL Y SE CANCELEN LAS PRESTACIONES SOCIALES A QUE TIENE DERECHO.</t>
  </si>
  <si>
    <t xml:space="preserve">2025-11-28	SENTENCIA COMPLEMENTARIA	</t>
  </si>
  <si>
    <t>41001310500320170048500</t>
  </si>
  <si>
    <t>EDWARD ELIAS QUIROZ MORA</t>
  </si>
  <si>
    <t>FONDO NACIONAL DEL AHORRO Y OTRO</t>
  </si>
  <si>
    <t>2025-11-24	AL DESPACHO	ASEGURADORA DE FIANZAS CONFIANZA. EL 11 DE NOVIEMBRE DE 2025, SE RECIBIÓ CORREO ELECTRÓNICO CON MEMORIAL ADJUNTO, SOLICITUD ACLARACIÓN SENTENCIA DE FECHA 05/11/2025, POR EL APODERADO JUDICIAL DEL DEMANDANTE EDWARD ELÍAS QUIROZ MORA. EL 12 DE NOVIEMBRE DE 2025, SE RECIBIÓ CORREO ELECTRÓNICO, SIN MEMORIAL ADJUNTO, SOLICITUD LINK EXPEDIENTE DIGITAL, POR LUPAJURIDICA. EL 14 DE NOVIEMBRE DE 2025, SE RECIBIÓ CORREO ELECTRÓNICO CON DOCUMENTACIÓN DE REPRESENTACIÓN ADJUNTA, SOLICITUD LINK EXPEDIENTE DIGITAL, POR LA ABOGADA MÓNICA LILIANA OSORIO GUALTEROS EN CALIDAD DE REPRESENTANTE LEGAL DE LA SEGUROS CONFIANZA S.A. EL 18 DE NOVIEMBRE DE 2025, SE RECIBIÓ CORREO ELECTRÓNICO CON MEMORIAL ADJUNTO, SOLICITUD ACLARACIÓN SENTENCIA DE FECHA 05/11/2025, POR EL APODERADO JUDICIAL DEL DEMANDANTE EDWARD ELÍAS QUIROZ MORA. EN LA FECHA PASA EL PRESENTE ASUNTO A DESPACHO DE LA MAGISTRADA SUSTANCIADORA DRA. LUZ DARY ORTEGA ORTIZ. INHÁBILES LOS DÍAS 15, 16 Y 17 DE NOVIEMBRE DE 2025.</t>
  </si>
  <si>
    <t>25000233600020170135300</t>
  </si>
  <si>
    <t>TRIBUNAL ADMINISTRATIVO DE CUNDINAMARCA - SECCION TERCERA - SUBSECCION B</t>
  </si>
  <si>
    <t xml:space="preserve">JAHV MCGREGOR SA </t>
  </si>
  <si>
    <t>QUE SE DECLARE LA NULIDAD DEL ACTO ADMINISTRATIVO ACTA DE SELECCIÓN DE CONTRATISTAS EN EL PROCESO DE CONTRATACIÓN FNA-DA-CPRIV-005-2017 Y SE CONDENE AL FNA A PAGAR AL DEMANDANTE LA SUMA DE $532.314.000 COMO DAÑOS Y PERJUICIOS  Y CONDENE EN COSTAS DEL PROCESO</t>
  </si>
  <si>
    <t>05/06/2025: AUTO CORRE TRASLADO DEL ART 141 CED POR EL TÉRMINO DE 10 DIAS HABILES. 09/06/2025: SE RADICA MEMORIAL DE TRASLADO DEL ARTICULO 141 CED, DENTRO DEL TÉRMINO LEGAL OPORTUNO.</t>
  </si>
  <si>
    <t>11001310500520170048700</t>
  </si>
  <si>
    <t>JULIO ANDRES MORALES CUERVO</t>
  </si>
  <si>
    <t>QUE SE DECLARE LA EXISTENCIA DE UN CONTRATO DE TRABAJO ENTRE EL ACTOR Y EL FONDO NACIONAL DEL AHORRO (ARTICULOS 23 Y 24 CST) Y PAGO DE PRESTACIONES SOCIALES DE LEY DE DE LOS BENEFICIOS CONVENCIONALES</t>
  </si>
  <si>
    <t>2025-07-03	ENVÍO EXPEDIENTE	EN LA FECHA CON OFICIO NO. 0378-25 MEDIANTE CORREO ELECTRONICO SE DEVUELVE LINK DEL EXPEDIENTE POR NO CUMPLIR CON LOS POSTULADOS DEL ARTÍCULO 1 DEL ACUERDO NO. CSJBTA24-54 DEL 18 DE ABRIL DE 2024. (LAU)</t>
  </si>
  <si>
    <t>54001312000120170005000</t>
  </si>
  <si>
    <t>TRIBUNAL SUPERIOR  ESPECIALIZADO DE EXTINCIÓN DOMINIO</t>
  </si>
  <si>
    <t>FISCALIA 3 ESPECIALIZADA EXTINCIÓN DOMINIO</t>
  </si>
  <si>
    <t>FONDO NACIONAL DEL AHORRO Y ORLANDO SERRATO VARGAS Y OTROS</t>
  </si>
  <si>
    <t>EXTINCIÓN DE DOMINIO DE PROPIEDAD DE ORLANDO SERRATO VARGAS Y OTROS</t>
  </si>
  <si>
    <t>08/05/2025: AUTO QUE CONCEDE APELACION. DE CONFORMIDAD CON EL INFORME SECRETARIAL QUE OBRA A DERIVADO 075 DEL EXPEDIENTE DIGITAL, TENIENDO EN CUENTA QUE LA PARTE DEMANDADA -POSITIVA COMPAÑÍA DE SEGUROS S.A. Y FONDO NACIONAL DEL AHORRO- PRESENTARON EN OPORTUNIDAD LOS REPAROS CONTRA LA SENTENCIA DE INSTANCIA, SE CONCEDE EL RECURSO DE APELACIÓN ANTE LA SALA CIVIL DEL TRIBUNAL SUPERIOR DE BOGOTÁ EN EL EFECTO DEVOLUTIVO, CON LAS PRECISIONES DEL INCISO SEGUNDO DEL NUMERAL 3º DEL ARTÍCULO 323 DEL C.G.P.</t>
  </si>
  <si>
    <t>11001310502220160053700</t>
  </si>
  <si>
    <t>JUZGADO VEINTIDOS LABORAL DEL CIRCUITO</t>
  </si>
  <si>
    <t>LEIDY ALEXANDRA CLAVIJO CORRALES, LISETH ANDREA DELVASO ROJAS Y LIDCY JULIETH PALACIO MONROY</t>
  </si>
  <si>
    <t>FONDO NACIONAL DEL AHORRO- OPTIMIZAR</t>
  </si>
  <si>
    <t>2025-11-07 SE RADICAN ALEGATOS DE CONCLUSION 2025-11-04	AUTO QUE ADMITE RECURSO	CORRE TRASLADO A LAS PARTES PARA ALEGAR POR ESCRITO, ESTADO 199 DEL 05 DE NOVIEMBRE DE 2025. DANIEL CH, PARA CONSULTARLO EN EL SIGUIENTE LINK  HTTPS://PUBLICACIONESPROCESALES.RAMAJUDICIAL.GOV.CO/ - 2025-10-31	AL DESPACHO POR REPARTO - 2025-10-30	RADICACIÓN DE PROCESO	ACTUACIÓN DE RADICACIÓN DE PROCESO REALIZADA EL 30/10/2025 A LAS 13:53:39</t>
  </si>
  <si>
    <t>11001310502220160035800</t>
  </si>
  <si>
    <t>JUZGADO CUARENTA Y CUATRO LABORAL DEL CIRCUITO</t>
  </si>
  <si>
    <t>JULIO ALBERTO BAÉZ RANGEL, LUZ EDITH GIRALDO HERRERA Y NATALIA URIBE CALDERON</t>
  </si>
  <si>
    <t>2025-08-13 NO SE REALIZA AUDIENCIA, NUEVA FECHA POR AUTO.</t>
  </si>
  <si>
    <t>50001400300620170082400</t>
  </si>
  <si>
    <t xml:space="preserve">JUZGADO PRIMERO CIVIL DEL CIRCUITO </t>
  </si>
  <si>
    <t xml:space="preserve">DECLARATIVO DE RESPONSABILIDAD CIVIL </t>
  </si>
  <si>
    <t>FABIO LEONEL MAHECHA AVILA</t>
  </si>
  <si>
    <t>QUE SE DECLARE LA EXISTENCIA DE RESPONSABILIDAD CIVIL EXTRACONTRACTUAL, YA QUE EXISTE DAÑO DERIVADO DE CULPA DOLOSA, Y SE CONDENE EN DAÑOS Y PERJUICIOS CAUSADOS POR POR EL NO DESEMBOLSO DEL CREDITO APROBADO A GUSTAVO JARAMILLO.</t>
  </si>
  <si>
    <t>09-08-24 AGREGA MEMORIAL SUSTITUCION PODER - 04/03/2022 DE OFICIO POR INCOMPETENCIA FUNCIONAL DE TODO LO ACTUADO EN TRAMITE DE 2DA INSTCIA A PARTIR AUTO DEL 20 DE AGTO 2021, INCLUSIVE, RECHAZA RECURSO DE APELACION</t>
  </si>
  <si>
    <t>76001312000120170008400</t>
  </si>
  <si>
    <t>JUZGADO PRIMERO PENAL DEL CIRCUITO ESPECIALIZADO DE EXTINCIÓN DE DOMINIO</t>
  </si>
  <si>
    <t>FISCALIA 61 ESPECIALIZADA DE CALI</t>
  </si>
  <si>
    <t>FONDO NACIONAL DEL AHORRO Y SANDRA PATRICIA SAMBONI IJAJI</t>
  </si>
  <si>
    <t>En sentencia de primera instancia resuelve: DEL DERECHO DE DOMINIO, de todos los derechos reales, principales o accesorios, desmembraciones, gravámenes o cualquier otra limitación a la disponibilidad o el uso respecto de los tres inmuebles ubicados en la Vereda de Vijes, Valle del Cauca, identificados con FMI 370-689272, 370-689986, 370-699193.  CUARTO. En firme esta decisión, COMUNICAR el contenido de esta Sentencia de Primera Instancia a la Sociedad de Activos Especiales (SAE) S.A.S., para lo de su cargo. Igualmente, que la SAE garantice la acreencia hipotecaria jurídicamente probada por el FONDO NACIONAL DEL AHORRO”Sentencia de segunda instancia PRIMERO. CONFIRMAR la sentencia emitida por el Juzgado Primero del Circuito Especializado de Extinción de Dominio de Cali el 25 de octubre de 2023, por cuyo medio declaró la extinción del derecho de dominio de los inmuebles identificados con Nos. 370-689272, 370-689986 y 370-699193, así como del rodante distinguido con placa JFS-467, conforme las consideraciones expuestas en precedencia.</t>
  </si>
  <si>
    <t>21/05/2025: SE FIJA FECHA INICIAL DE CONCILIACION PARA EL DIA 18 DE JUNIO DE 2025 A LAS 8AM.</t>
  </si>
  <si>
    <t>08433408900120170000300</t>
  </si>
  <si>
    <t>JUZGADO CIVIL PROMISCUO MUNICIPAL</t>
  </si>
  <si>
    <t>VERBAL DE PERTENENCIA</t>
  </si>
  <si>
    <t>DORYS LUZ FERRER DE MOYA</t>
  </si>
  <si>
    <t>FNA Y ORLANDO FONTALVO GUTIERREZ Y OTROS</t>
  </si>
  <si>
    <t>QUE SE DECLARE EL DOMINIO PLENO ABSOLUTO DEL IMUEBLE OBJETO DEL PROCESO A LA DEMANDANTE.</t>
  </si>
  <si>
    <t>24-09-2025 AUTO ORDENA A PARTE DEMANDANTE A LA CONTRALORÍA EN DEBIDA FORMA // ETAPA NOTIFICACIONES DDA</t>
  </si>
  <si>
    <t>05001333300320170055000</t>
  </si>
  <si>
    <t>CARLOS MARIO BOLIVAR HERNÁNDEZ Y KELLY YOHANA VELASQUEZ QUIROZ</t>
  </si>
  <si>
    <t>QUE SE DECLARE  QUE LOS DEMANDANTES CUMPLIERON REQUISITOS PARA ACCEDER A LA COBERTURA DEL FRECH, SE DECLARE SOLIDARIAMENTE AL FNA Y FONVIVIENDA, SE CONDENE A LOS DEMANDADOS AL PAGO DE DAÑOS MATERIALES Y MORALES.</t>
  </si>
  <si>
    <t>25/01/2024: JUZGADO AVOCA CONOCMIENTO DEL PROCESO DE EXTINCION DE DOMINIO</t>
  </si>
  <si>
    <t>11001310503120210023500</t>
  </si>
  <si>
    <t>JUZGADO TREINTA Y UNO LABORAL DEL CIRCUITO</t>
  </si>
  <si>
    <t>JOSE CASIMIRO RACINE DÍAZ</t>
  </si>
  <si>
    <t xml:space="preserve">EL JUZGADO 31 LABORAL DEL CIRCUITO DE BOGOTÁ, PROFIERE AUTO  RESUELVE: OBEDEZCASE Y CUMPLASE LO RESUELTO POR EL SUPERIOR. POR SECRETARIA  PRACTIQUESE LA LIQUIDACION DE COSTAS FIJANDO AGENCIAS EN DERECHO DE PRIMERA INSTANCIA $3.906.210 Y SEGUNDA INSTANCIA $300.000 A FAVOR DEL FNA. SE CONTINUA CON EL PROCESO EJECUTIVO DE COSTAS </t>
  </si>
  <si>
    <t>2025-12-01	RECEPCIÓN MEMORIAL	RESPUESTA BANCO FALABELLA</t>
  </si>
  <si>
    <t>70001310500320170026300</t>
  </si>
  <si>
    <t>KAREN PAOLA GOMEZ ROMERO</t>
  </si>
  <si>
    <t>FONDO NACIONAL DEL AHORRO - OPTIMIZAR</t>
  </si>
  <si>
    <t>QUE SE DECLARE QUE ENTRE OPTIMIZAR Y LA DEMANDANTE EXISTIÓ CONTRATO  DE TRABAJO DE OBRA O LABOR, QUE TIENE DERECHOS A LAS PRESTACIONES SOCIALES DEJADAS DE CANCELAR.</t>
  </si>
  <si>
    <t>2017-07-13	RADICACIÓN Y REPARTO	ACTUACIÓN RADICACIÓN Y REPARTO / ETAPA DE ADMISION DEMANDA</t>
  </si>
  <si>
    <t>11001310503920170016900</t>
  </si>
  <si>
    <t>JOSÉ CASIMIRO RACINE DIAZ</t>
  </si>
  <si>
    <t xml:space="preserve">QUE SE DECLARE QUE AL DEMANDADO SE INDEMNIZO POR TERMINACIÓN UNILATERAL DEL CONTRATO DE TRABAJO, QUE SE HA ENRIQUECIDO SIN JUSTA CAUSA  POR NEGARSE A REINTEGRAR LOS DINEROS DE LA INDEMNIZACIÓN, QUE SE ORDENE RETENER Y DEDUCIR LOS VALORES ADEUDADOS POR CONDENA AL FONDO NACIONAL DEL AHORRO. </t>
  </si>
  <si>
    <t>2025-09-16 SE RADICAN ALEGATOS DE CONCLUSION - GRADO JURISDICIONAL DE CONSULTA - PROCESO CON FALLO DE PRIMERA INSTANCIA FAVORABLE AL FNA - 2025-09-12	AUTO QUE ADMITE CONSULTA	CORRE TRASLADO A LAS PARTES PARA ALEGAR POR ESCRITO, ESTADO 164 DEL 15 DE SEPTIEMBRE DE 2025. DANIEL CH, PARA CONSULTARLO EN EL SIGUIENTE LINK  HTTPS://PUBLICACIONESPROCESALES.RAMAJUDICIAL.GOV.CO/</t>
  </si>
  <si>
    <t>11001110200020170599400</t>
  </si>
  <si>
    <t>SALA JURISDICCIONAL DISCIPLINARIA DEL CONSEJO SECCIONAL DE LA JUDICATURA DE ANTIOQUIA</t>
  </si>
  <si>
    <t>DISCIPLINARIO</t>
  </si>
  <si>
    <t>FNA-RODRIGO ARRUBLA CANO</t>
  </si>
  <si>
    <t>INVESTIGACIÓN ACERCA DE LA NO CONSIGNACIÓN DE TÍTULOS JUDICIALES PRODUCTO DE REMATE DEL CREDITO HIPOTECARIO SEGÚN QUEJA PRESENTDA POR HERNAN YEPES GRISALES.</t>
  </si>
  <si>
    <t>06/11/2024 RECHAZAR EL RECURSO DE APELACIÓN INTERPUESTO POR EL INFORMANTE, A TRAVÉS DE APODERADO, CONTRA LA DECISIÓN DEL 15 DE ABRIL DE 2024 POR MEDIO DEL CUAL SE RESOLVIÓ DISPONER LA TERMINACIÓN Y EL ARCHIVO DEFINITIVO DE LA ACTUACIÓN DISCIPLINARIA. NO REALIZAR PRONUNCIAMIENTO FRENTE A LA NULIDAD INVOCADA.</t>
  </si>
  <si>
    <t>11001310500620170076900</t>
  </si>
  <si>
    <t>ILMA BETULIA CONCEJO DE MONDRAGON</t>
  </si>
  <si>
    <t>2025-12-09	AL DESPACHO PARA ACLARACIÓN Y/O SALVAMENTO VOTO	INGRESAL AL DESPACHO PARA SALVAMENTO PARCIAL DE VOTO DEL DR. IVAN MAURICIO LENIS GÓMEZ</t>
  </si>
  <si>
    <t>10304 E.D.</t>
  </si>
  <si>
    <t>FISCALIA CINCUENTA ESPECIALIZADA DE EXTINCIÓN DE DOMINIO</t>
  </si>
  <si>
    <t>DE OFICIO</t>
  </si>
  <si>
    <t>FNA, OMAR GUSTAVO MANQUILLO VARGAS Y OTROS</t>
  </si>
  <si>
    <t>QUE SE DECLARE LA EXTINCIÓN DE DOMINIO DEL INMUEBLE DE PROPIEAD SE OMAR GUSTAVO MANQUILLO VARGAS HIPOTECADO AL FNA.</t>
  </si>
  <si>
    <t>03/02/2025 - SE REQUIERE A FNA PARA APORTAR PRUEBAS SOLICITADAS EN AUDIENCIA</t>
  </si>
  <si>
    <t>63001310500420170036500</t>
  </si>
  <si>
    <t>MARTHA CECILIA MONTOYA LOAIZA</t>
  </si>
  <si>
    <t>FONDO NACIONAL DEL AHORRO, TEMPORALES UNO A Y OPTIMIZAR</t>
  </si>
  <si>
    <t>2025-11-10 AL DESPACHO PASO A DESPACHO DEL MAGISTRADO PONENTE CÉSAR AUGUSTO GUERRERO DÍAZ PARA LO PERTINENTE.</t>
  </si>
  <si>
    <t>63001310500120170035100</t>
  </si>
  <si>
    <t>JUZGADO PRIMERO LABORAL CIRCUITO</t>
  </si>
  <si>
    <t>JUAN GUILLERMO RUIZ RAMIREZ</t>
  </si>
  <si>
    <t>FONDO NACIONAL DEL AHORRO, OPTIMIZAR Y TEMPORALES UNO A BOGOTA SAS</t>
  </si>
  <si>
    <t>2025-08-26	AL DESPACHO	PASO A DESPACHO DE LA MAGISTRADA PONENTE ADRIANA DEL PILAR RODRÍGUEZ RODRÍGUEZ LA PRESENTE CONSTANCIA Y LOS SIGUIENTES ENLACES PARA LO PERTINENTE.</t>
  </si>
  <si>
    <t>50001333300620170031300</t>
  </si>
  <si>
    <t>TRIBUNAL CONTENCIOSO ADMINISTRATIVO DEL META</t>
  </si>
  <si>
    <t>LUZ MARINA GONZALEZ ROJAS</t>
  </si>
  <si>
    <t xml:space="preserve">Se inicia el cobro de costas decretadas a favor del fna dentro del proceso de NULIDAD Y RESTABLECIMIENTO DEL DERECHO </t>
  </si>
  <si>
    <t>11-12-2025 AUTO ORDENA POR SECRETARIA NOT AUTO MANDAMIENTO DE PAGO A FAVOR DEL FNA // ETAPA NOT SECRETARIA</t>
  </si>
  <si>
    <t>76001310501120170031000</t>
  </si>
  <si>
    <t>YOLANDA MARTINEZ</t>
  </si>
  <si>
    <t>2025-07-21	PRESENTACION ALEGATOS DEMANDADO	ALEGATOS FNA</t>
  </si>
  <si>
    <t>76001310501120170030200</t>
  </si>
  <si>
    <t>YUDY ALEJANDRA CRUZ GIRALDO</t>
  </si>
  <si>
    <t>FONDO NACIONAL DEL AHORRO, OPTIMIZAR,  TEMPORALES UNO A BOGOTA SAS, SERVICIOS Y ASESORIAS Y ACTIVOS</t>
  </si>
  <si>
    <t>2025-09-24 SE RADICAN ALEGATOS DE CONCLUSION ANTE TRIBUNAL - 2025-09-22	AUTO ADMITE RECURSO APELACIÓN	AUTO ADMITE RECURSOS DE APELACIÓN EN EL PROCESO DE LA REFERENCIA. CORRE TRASLADO A LAS PARTES PARA ALEGAR POR ESCRITO POR EL TÉRMINO DE CINCO (5) DÍAS COMUNES</t>
  </si>
  <si>
    <t>11001310502520160058000</t>
  </si>
  <si>
    <t>JUZGADO VEINTICINCO LABORAL DEL CIRCUITO</t>
  </si>
  <si>
    <t>VICTOR AURELIO AVELLANEDA PEÑA, CARLOS FERNANDO MOLANO FIAZ Y MONICA TATIANA ARIZA ARDILA</t>
  </si>
  <si>
    <t>QUE SE DECLARE QUE ENTRE OPTIMIZAR Y LOS DEMANDANTES EXISTIÓ CONTRATO  DE TRABAJO DE OBRA O LABOR Y QUE TIENE DERECHOS A LAS PRESTACIONES SOCIALES DEJADAS DE CANCELAR.</t>
  </si>
  <si>
    <t>2025-09-29 SE RADICA MEMORIAL DESCORRIENDO TRASLADO INCIDENTE DE NULIDAD - 2025-09-26	AUTO ORDENA CORRER TRASLADO	DEL INCIDENTE DE NULIDAD ALLEGADO POR LA PARTE DEMANDANTE</t>
  </si>
  <si>
    <t>11001310502520160040700</t>
  </si>
  <si>
    <t>JUZGADO CUARENTA Y CINCO LABORAL DEL CIRCUITO</t>
  </si>
  <si>
    <t>GLORIA PATRICIA CAICEDO BAQUERO (DESISTE), SANDRA TATIANA SANDOVAL GALLO Y OSCAR ELIECER CARCAMO GOMEZ</t>
  </si>
  <si>
    <t>2025-12-16	AUTO REQUIERE	EJERCER CONTROL DE LEGALIDAD / TENER POR CONTESTADO LLAMAMIENTO / ADMITE LLAMAMIENTO / REQUIERE ABOGADO</t>
  </si>
  <si>
    <t>70001310500120170034400</t>
  </si>
  <si>
    <t>CLARA INES VERGARA BENEDETTI</t>
  </si>
  <si>
    <t>2025-10-15 AL DESPACHO CON DEMANDA DE CASACIÓN Y SUSTITUCIÓN DE PODER.</t>
  </si>
  <si>
    <t>11001310501920160038500</t>
  </si>
  <si>
    <t>FREDY ALEXANDER NUÑEZ MARTIN, JHON ELVER OBANDO PEÑA Y XIOMARA PINEDO PEÑPUELA</t>
  </si>
  <si>
    <t>2025-07-28	AL DESPACHO	DEVUELVE J49 LABORAL (AND)</t>
  </si>
  <si>
    <t>11001310500220160038200</t>
  </si>
  <si>
    <t>JUZGADO SEGUNDO LABORAL DEL CIRCUITO</t>
  </si>
  <si>
    <t>JUAN CAMILO CHICA OSPINA, BLANCA NIDIA ROZO MORALES Y CLAUDIA JIMENA MEJIA SALAZAR</t>
  </si>
  <si>
    <t>2025-10-01	AUTO FIJA FECHA AUDIENCIA Y/O DILIGENCIA	REPROGRAMAR LA DILIGENCIA FIJADA PARA EL DÍA 30 DE SEPTIEMBRE DE 2025, CITANDO A LAS PARTES PARA CONTINUAR LA AUDIENCIA DE QUE TRATA EL ARTÍCULO 80 DEL C.P.T – S.S., MODIFICADO POR EL ARTÍCULO 11 DE LA LEY 1149 DE 2007, ESTO ES, PRACTICAR LAS PRUEBAS DECRETADAS, CERRAR EL DEBATE PROBATORIO, ESCUCHAR LOS ALEGATOS DE CONCLUSIÓN Y DE SER POSIBLE, PROFERIR SENTENCIA QUE PONGA FIN A ESTA INSTANCIA; PARA TAL FIN, SE SEÑALA LA HORA DE LAS ONCE Y TREINTA DE LA MAÑANA (11:30 AM), DEL VEINTIDÓS (22) DE ENERO DE 2026.2025-09-30 NO SE REALIZA AUDIENCIA, NUEVA FECHA DE AUDIENCIA POR AUTO</t>
  </si>
  <si>
    <t>11001310502820180010000</t>
  </si>
  <si>
    <t>JUZGADO VEINTIOCHO LABORAL DEL CIRCUITO</t>
  </si>
  <si>
    <t>NOHORA BEATRIZ PELAEZ</t>
  </si>
  <si>
    <t>FONDO NACIONAL DEL AHORRO, TEMPORALES UNO A, OPTIMIZAR, ACTIVOS Y SEVICIOS Y A SESORÍAS</t>
  </si>
  <si>
    <t>2025-09-26	AL DESPACHO POR REPARTO</t>
  </si>
  <si>
    <t>11001310502820160068300</t>
  </si>
  <si>
    <t>DEYSY MARITZA VILLAQUIRAN CASTAÑEDA, NESTOR FERNANDEZ GIL Y NURY DEL SOCORRO MONTOYA SIERRA</t>
  </si>
  <si>
    <t>FONDO NACIONAL DEL AHORRO-OPTIMIZAR</t>
  </si>
  <si>
    <t>2025-06-18 FALLO CONFIRMAR LA SENTENCIA - ABSUELVE AL FNA, COSTAS A CARGO DE LOS DEMANDANTES, SE FIJAN AGENCIAS EN DERECHO POR UN SMMLV, EL FALLO PODRÁ SER CONSULTADO UNA VEZ SEA REGISTRADO EL EDICTO EN EL SIGUIENTE LINK HTTPS://PUBLICACIONESPROCESALES.RAMAJUDICIAL.GOV.CO/ EN LA OPCION EDICTOS, DANIELCH.</t>
  </si>
  <si>
    <t>11001410300820170022900</t>
  </si>
  <si>
    <t>JUZGADO CUARENTA Y SEIS CIVIL MUNICIPAL</t>
  </si>
  <si>
    <t>MARCO HUMBERTO CARRILLO</t>
  </si>
  <si>
    <t>FONDO NACIONAL DEL AHORRO Y YOLANDA CRUZ DE BELTRAN Y OTROS</t>
  </si>
  <si>
    <t>QUE SE DECLARE LA PERTENENCIA Y POSESIÓN EXTRAORDINARIA ADQUISITIVA DE DOMINIO DEL INMUEBLE CON FOLIO DE MATRÍCULA INMOBILIARA 50N-1154210 DE PROPIEDAD DE YOLANDA CRUZ DE BELTRAN</t>
  </si>
  <si>
    <t>03-09-2025 RECP MEMO - IMPULSO PROCESAL</t>
  </si>
  <si>
    <t>11001310502220160037000</t>
  </si>
  <si>
    <t>RUBEN ALFONSO ORTIZ PALENCIA, ANA JUDITH RUIZ Y JHON FREDDY GIRALDO GÓMEZ</t>
  </si>
  <si>
    <t>2025-12-12	ENVÍO EXPEDIENTE	DEVOLUCIÓN EXPEDIENTE A JUZGADO 22 LABORAL CIRCUITO DE BOGOTÁ</t>
  </si>
  <si>
    <t>11001310501820180018300</t>
  </si>
  <si>
    <t>JUZGADO DIECIOCHO LABORAL DEL CIRCUITO</t>
  </si>
  <si>
    <t>LUZ MARINA ORTIZ CAICEDO</t>
  </si>
  <si>
    <t>FONDO NACIONAL DEL AHORRO- TEMPORALES UNO A.</t>
  </si>
  <si>
    <t>QUE SE DECLARA  QUE ENTRE LA DEMANDANTE Y EL FONDO NACIONAL DEL AHORRO EXISTIÓ CONTRATO DE TRABAJO N CONDICION DE TRABAJADORA OFICIAL Y SE RECONOZCAN LAS PRESTACIONES SOCIALES  LEGALES.</t>
  </si>
  <si>
    <t>2025-11-12	AL DESPACHO</t>
  </si>
  <si>
    <t>08001310501220180002900</t>
  </si>
  <si>
    <t>DORIANA KETERINE DE LA HOZ IGLESIAS</t>
  </si>
  <si>
    <t>2025-11-03	FIJACIÓN EN LISTA (3) DIAS TRASLADO REPOSICION SUBSIDIO QUEJA</t>
  </si>
  <si>
    <t>11001310500720180008300</t>
  </si>
  <si>
    <t>JUZGADO SEPTIMO LABORAL DEL CIRCUITO</t>
  </si>
  <si>
    <t>MARTHA LUCIA CUELLAR GOMEZ</t>
  </si>
  <si>
    <t>FONDO NACIONAL DEL AHORRO, TMPORALES UNO A, OPTIMIZAR ALMA MATER ACTIVOS  Y SERVICIOS Y ASESORÍAS</t>
  </si>
  <si>
    <t>2025-07-07	RECEPCIÓN MEMORIAL	SISTEMA UNIVERSITARIO DEL EJE CAFETERO SUEJE ALLEGA SOLICITUD DE DESVINCULACION Y NULIDAD</t>
  </si>
  <si>
    <t>76001310500320180030400</t>
  </si>
  <si>
    <t>LEONELA OSPINA GOMEZ</t>
  </si>
  <si>
    <t>FONDO NACIONAL DEL AHORRO, TEMPORALES UNO A, OPTIMIZAR, ACTIVOS Y SERVICIOS Y ASESORIAS</t>
  </si>
  <si>
    <t>2025-09-02	MEMORIAL AL DESPACHO	IMPULSO DTE. RDO 01-09-25 MVM</t>
  </si>
  <si>
    <t>76001310500920180029400</t>
  </si>
  <si>
    <t>TRIBUNAL SUPERIOR DE CALI - SALA LABORAL</t>
  </si>
  <si>
    <t>EYDA VALLEJO MORENO Y HENRY QUIÑONEZ ANGULO (HEREDEROS HEIDY TATIANA QUIÑOZ VALLEJO)</t>
  </si>
  <si>
    <t>FONDO NACIONAL DEL AHORRO, TEMPORALES UNO A, ACTIVOS S.A.</t>
  </si>
  <si>
    <t>2023-10-04	AUTO ADMITE DEMANDA	AUTO ADMITE Y CORRE TRASLADO / ETAPA SEGUNDA INSTANCIA PENDIENTE FALLO</t>
  </si>
  <si>
    <t>19001233300320170036000</t>
  </si>
  <si>
    <t>TRIBUNAL CONTENCIOSO ADMINISTRATIVO DEL CAUCA</t>
  </si>
  <si>
    <t xml:space="preserve">MUNICIPIO DE POPAYAN- SECRETARIA DE INFRAESTRUCTURA - LEMUS GUALTEROS JOSE ARIEL </t>
  </si>
  <si>
    <t>QUE SE DECLAREN NULAS LAS RESOLUCIONES 20151400105304 DEL 4 DE NOVIEMBRE DEL 2015, 20161400146704 DEL 8 DE NOVIEMBRE DEL 2016 Y 20171800007824 DEL 6 DE FEBRERO DEL 2017, TODA VEZ QUE NO ESTÁN AJUSTADAS A DERECHO Y QUE SE CONDENE AL PAGO DE PERJUICIOS SUFRIDO POR EL FNA.</t>
  </si>
  <si>
    <t>28/07/2025: AL DESPACHO PARA SENTENCIA</t>
  </si>
  <si>
    <t>18001310500220180006900</t>
  </si>
  <si>
    <t>DESPACHO 03 DE LA SALA UNICA DEL TRIBUNAL SUPERIOR DE FLORENCIA - CAQUETA</t>
  </si>
  <si>
    <t>ROCIO VANEGAS GONZALEZ</t>
  </si>
  <si>
    <t>QUE SE DECLARE CONTRATO REALIDAD Y SE CONDENE AL FONDO NACIONAL DEL AHORRO A PAGAR LAS PRESTACINES SOCIALES A QUE TIENE DERECHO.</t>
  </si>
  <si>
    <t>2025-11-05 DISTIRA RADICA PODER Y SUSTITUCION DE PODER PARA RECONOCIMINETO DE PERSONERIA - 2025-10-31	AUTO INADMITE CONTESTACIÓN	INDAMITE CONTESTACIÓN A SUEJE Y ACTIVOS SAS TIENE POR NO CONTESTADA LA DEMANDA A TEMPORALES UNO A</t>
  </si>
  <si>
    <t>44001310500220170022300</t>
  </si>
  <si>
    <t>ERIT JARON GUTIERREZ PEÑARANDA</t>
  </si>
  <si>
    <t>2025-12-12 NO SE REALIZA AUDIENCIA</t>
  </si>
  <si>
    <t>11001310502220160052200</t>
  </si>
  <si>
    <t>JUZGADO CUARENTA Y CUATRO  LABORAL DEL CIRCUITO</t>
  </si>
  <si>
    <t>YEIMY PAOLA RODRIGUEZ OSCAR FERNANDO BOLAÑOS CAICEDO           CARLOS ALBERTO GUAUTA MALAGON</t>
  </si>
  <si>
    <t>2025-12-10 SE REALIZA AUDIENCIA SE LLEGA HASTA DECRETO DE PRUEBAS, SOLICITAN AL FNA ALLEGAR RESPUESTA AL INFORME JURAMENTADO SOLICITADO POR LA ASEGURADORA CONFIANZA, ENTIDAD QUE DEBERA ALLEGAR EL CUESTIONARIO AL JUZGADO Y UNA VEZ SEA ESTUDIADO POR EL DESPACHO SE REMITIRA A LA ENTIDAD PARA DAR RESPUESTA. FIJA FECHA AUDIENCIA DE PRACTICA DE PRUEBAS 08 DE ABRIL DE 2026 A LAS 8:30 AM</t>
  </si>
  <si>
    <t>05001310500420170090900</t>
  </si>
  <si>
    <t>JUZGADO CUARTO LABORAL DEL CIRCUITO</t>
  </si>
  <si>
    <t>LAURA JANETH BERMÚDEZ MENA</t>
  </si>
  <si>
    <t>2025-09-17	CONSTANCIA SECRETARIAL	CAJA 2000</t>
  </si>
  <si>
    <t>44001310500220180006400</t>
  </si>
  <si>
    <t>JUZGADO SEGUNDO  LABORAL DEL CIRCUITO</t>
  </si>
  <si>
    <t>EDGAR DE JESUS MARTINEZ RIPOLL</t>
  </si>
  <si>
    <t>2025-11-24 SE RADICAN ALEGATOS DE CONCLUSION ANTE TRIBUANAL</t>
  </si>
  <si>
    <t>11001310501420170076700</t>
  </si>
  <si>
    <t>JUZGADO CUARENTA LABORAL DEL CIRCUITO</t>
  </si>
  <si>
    <t>MIRYAM PATRICIA CONSUEGRA NOGUERA</t>
  </si>
  <si>
    <t>FANA, HUMAN TEAN LTDA, TEMPONEXOS, ALMATER Y TERMPORALES UNO A</t>
  </si>
  <si>
    <t>2024-11-12 AUTO QUE ADMITE RECURSO CORRE TRASLADO A LAS PARTES PARA ALEGAR POR ESCRITO, ESTADO 204 DEL 13 DE NOVIEMBRE DE 2024 / ETAPA SEGUNDA INSTANCIA A LA ESPERA DE FALLO</t>
  </si>
  <si>
    <t>13001310500120180011400</t>
  </si>
  <si>
    <t>JOSE JAVIER JIMENEZ JASPE</t>
  </si>
  <si>
    <t xml:space="preserve">FONDO NACIONAL DEL AHORRO, OPTIMIZAR SERVICIOS TEMPORALES S.A EN LIQUIDACION, TEMPORALES UNO A S.AS </t>
  </si>
  <si>
    <t>2025-05-30 AUTO ADMITE RECURSO TRASLADO PARA ALEGAR</t>
  </si>
  <si>
    <t>13001310500120180012400</t>
  </si>
  <si>
    <t>TRIBUNAL SUPERIOR - LABORAL</t>
  </si>
  <si>
    <t>ALEXANDER CUESTA PATERNINA</t>
  </si>
  <si>
    <t>FONDO NACIONAL DEL AHORRO, OPTIMIZAR SERVICIOS TEMPORALES S.A EN LIQUIDACION, TEMPORALES UNO A S.AS Y ACTIVOS S.A.S</t>
  </si>
  <si>
    <t xml:space="preserve">2025-08-19 REMITE A CASACION </t>
  </si>
  <si>
    <t>11001609906820140129300</t>
  </si>
  <si>
    <t>FISCALIA 58 ESPECIALIZADA DE EXTINCION DE DOMINIO BOGOTA 160.467</t>
  </si>
  <si>
    <t>FONDO NACIONAL DEL AHORRO, INOCENCIO MELENDEZ</t>
  </si>
  <si>
    <t>QUE SE DE CLARE LA EXTINCION DE DOMINIO DEL INMUEBLE DE PROPIEDAD DE L SEÑOR INOCENCIO MELENDEZ JULIO Y OTROS.</t>
  </si>
  <si>
    <t>03/03/2025: SE RADICA PRUEBAS ANEXAS AL MEMORIAL DE CONTESTACION DEL ARTICULO 141 CED RADICADO EL DIA 7 DE FEBRERO DE 2025.</t>
  </si>
  <si>
    <t>54001310500120180028300</t>
  </si>
  <si>
    <t>EDISON LEANDRO BECERRA VASQUEZ</t>
  </si>
  <si>
    <t>FONDO NACIONAL DEL AHORRO, TEMPORALES UNO A, OPTIMIZAR, ACTIVOS S.A. Y SERVICIOS Y ASESORÍAS</t>
  </si>
  <si>
    <t>2025-06-25 AL DESPACHO PARA SENTENCIA VENCIDO EL TÉRMINO DE TRASLADO EN EL EXPEDIENTE DE LA REFERENCIA, PASA AL DESPACHO PARA LO DE SU COMPETENCIA.</t>
  </si>
  <si>
    <t>11001310503420170080000</t>
  </si>
  <si>
    <t>JUZGADO CUARENTA Y UNO LABORAL DE ORALIDAD DEL CIRCUITO</t>
  </si>
  <si>
    <t>JULIA PAOLA MANCERA AMEZQUITA</t>
  </si>
  <si>
    <t>FONDO NACIONAL DEL AHORRO, TEMPORALES UNO A, Y OPTIMIZAR</t>
  </si>
  <si>
    <t>2025-03-27 ENTRA AL DESPACHO PARA REPROGRAMAR AUDIENCIA 2025-01-30	AUTO FIJA FECHA AUDIENCIA Y/O DILIGENCIA	ACTA; PRACTICA PRUEBAS. DECLARA CERRADO EL DEBATE PROBATORIO Y ESCUCHA ALEGACIONES. FIJA FECHA PARA EL 28 DE MARZO DE 2025 A LAS 10:00 A.M., OPORTUNIDAD EN LA CUAL SE CONTINUARÁ CON EL TRÁMITE CORRESPONDIENTE / ETAPA DE AUDIENCIA DE PRUEBAS, ALEGATOS Y FALLO</t>
  </si>
  <si>
    <t>11001310500220170059300</t>
  </si>
  <si>
    <t>JAMES PEREA HUACA, MANUEL ALEJANDRO PATIÑO BUITRAGO Y JOHANA GONZALEZ ESCOBAR</t>
  </si>
  <si>
    <t>2025-04-30	AL DESPACHO	DM / ETAPA PROBATORIA OFICIO DIRIGIDOS AL MINTRABAJO</t>
  </si>
  <si>
    <t>66001310500120180047200</t>
  </si>
  <si>
    <t>LEONARDO TOVAR MONCADA</t>
  </si>
  <si>
    <t>FONDO NACIONAL DEL AHORRO, TEMPORALES UNO A, OPTIMIZAR Y SERVICIOS Y ASESORÍAS S.A.</t>
  </si>
  <si>
    <t>2025-11-26	AUTO FIJA FECHA AUDIENCIA PUBLICA	SE ADMITE CONTESTACIÓN DE LA REFORMA DE LA DEMANDA, Y SE FIJA FECHA PARA AUDIENCIA DE QUE TRATA EL ART. 77 DEL C.P.T. Y LA S.S. PARA EL 13 DE ABRIL DE 2026, A LAS OCHO DE LA MAÑANA</t>
  </si>
  <si>
    <t>54001310500220180029000</t>
  </si>
  <si>
    <t>FARIDE DEL CARMEN AMAYA BALMACEDA</t>
  </si>
  <si>
    <t>2025-09-15	ENVÍO EXPEDIENTE	SE REMITE EXPEDIENTE DIGITAL AL JUZGADO DE ORIGEN, A TRAVÉS DE CORREO ELECTRÓNICO CON OFICIO Nº 1145 DE FECHA 15 DE SEPTIEMBRE DE 2025, PARA QUE REALICE LAS CORRECCIONES DE CONFORMIDAD CON LAS INDICACIONES IMPARTIDAS POR LA SUPERIORIDAD.</t>
  </si>
  <si>
    <t>05001310502020170071800</t>
  </si>
  <si>
    <t>JUAN CAMILO BRAVO VILLEGAS</t>
  </si>
  <si>
    <t>FONDO NACIONAL DEL AHORRO, OPTIMIZAR , LIBERTY Y CONFIANZA</t>
  </si>
  <si>
    <t>2025-06-09	ACTA AUDIENCIA	SE REALIZA AUDIENCIA DEL ARTÍCULO 77 DEL CPTSS. SE FIJA FECHA PARA AUDIENCIA DEL ARTÍCULO 80 DEL CPTSS PARA EL DÍA 21 DE ENERO DE 2026 A LAS 2 PM. OFMDES</t>
  </si>
  <si>
    <t>13001310500420180042100</t>
  </si>
  <si>
    <t>DUNELLA MARGARITA VIANA BELTRAN</t>
  </si>
  <si>
    <t>2023-07-28 FONDO NACIONAL DEL AHORROALEGATOS DENTRO DEL RECURSO DE APELACIÓN / 2023-07-12 AUTO CORRE TRASLADO A LAS PARTES / ETAPA SEGUNDA INSTANCIA A LA ESPERA DEL FALLO</t>
  </si>
  <si>
    <t>05001310500820180056700</t>
  </si>
  <si>
    <t>JUZGADO OCTAVO LABORAL DEL CIRCUITO</t>
  </si>
  <si>
    <t>DANIELA SIERRA VELEZ</t>
  </si>
  <si>
    <t>QUE SE DECLARE QUE ENTRE OPTIMIZAR Y EL DEMANDANTE EXISTIÓ CONTRATO  DE TRABAJO  Y QUE TIENE DERECHOS A LAS PRESTACIONES SOCIALES DEJADAS DE CANCELAR.</t>
  </si>
  <si>
    <t>2022-03-15	AUTO CONCEDE RECURSO	REPONE DECISION SOLICITADA POR LA APODERADA DE LIBERTY SEGUROS S.A. REQUIERE NOTIFICACIONES DE OPTIMIZAR SERVICIOS TEMPORALES / ETAPA DE NOTIFICACIONES Y CONTESTACIONES DE DEMANDA</t>
  </si>
  <si>
    <t>05001310500620180059400</t>
  </si>
  <si>
    <t>JUZGADO SEXTO LABORAL LABORAL DEL  CIRCUITO</t>
  </si>
  <si>
    <t>RUTH ELENA MARTINEZ CEBALLOS</t>
  </si>
  <si>
    <t>2023-07-18 POR LA CUAL SE REQUIERE A LA PARTE ACTORA PARA QUE INFORME LAS ACTUACIONES
ADELANTADAS PARA NOTIFICACION / ETAPA DE NOTIFICACION Y CONTESTACION DEMANDA</t>
  </si>
  <si>
    <t>08001310500620180025300</t>
  </si>
  <si>
    <t>JUZGADO SEXTO LABORAL DEL  CIRCUITO</t>
  </si>
  <si>
    <t>ANGELICA PATRICIA PEÑA BERDUGO</t>
  </si>
  <si>
    <t>FONDO NACIONAL DEL AHORRO, OPTIMIZAR Y  SERVICIOS Y ASESORÍAS</t>
  </si>
  <si>
    <t>2025-07-28	AGREGAR MEMORIAL	ALEGATOS PRESENTADOS POR EL DR. LUIS CARLOS ANDRES MARTINEZ MORALES</t>
  </si>
  <si>
    <t>08001310501320180020400</t>
  </si>
  <si>
    <t>DEILY LUZ PION GUZMAN</t>
  </si>
  <si>
    <t>FONDO NACIONAL DEL AHORRO, OPTIMIZAR, ACTIVOS Y SERVICIOS Y ASESORÍAS</t>
  </si>
  <si>
    <t>2025-11-20	AL DESPACHO</t>
  </si>
  <si>
    <t>73001418900220190012700</t>
  </si>
  <si>
    <t>JUZGADO SEGUNDO PEQUEÑAS CAUSAS Y COMPETENCIA MULTIPLE</t>
  </si>
  <si>
    <t>RESPONSABILIDAD CIVIL CONTRACTUAL</t>
  </si>
  <si>
    <t>MILTON SANTAMARIA</t>
  </si>
  <si>
    <t xml:space="preserve">FONDO NACIONA DEL AHORRO </t>
  </si>
  <si>
    <t>QUE SE DECLARE QUE EL FNA INCUMPLIÓ EL CONTRATO DE MUTUO CONSTITIDOCON ESCRITURA - PAGARE 2212 DEL 30 DE JUNIO DE 1989 DE LA NOTARIA PRIMERA DE IBAGUÉ, COMO CONSECUENCIA, CONDENASE AL FNA A RESTITUIRLE AL DEMANDANTE LA SUMA DE $19.199.518 COMO VALOR PAGADO EN EXCESO.</t>
  </si>
  <si>
    <t xml:space="preserve">10-09-2025  VENCE EJECUTORIA -VENCE TERMINO DE EJECUTORIA - . EN LA FECHA PASA A SECRETARÍA TURNO OFICIOS </t>
  </si>
  <si>
    <t>05001312000220190002200</t>
  </si>
  <si>
    <t>JUZGADO SEGUNDO PENAL DEL CIRCUITO ESPECIALIZADO EXTINCIÓN DOMINIO</t>
  </si>
  <si>
    <t>FISCALIA 16 ESPECIALIZADA DE EXTINCION DE COMINIO</t>
  </si>
  <si>
    <t>FNA Y JORGE IVAN FERNANDEZ  CANDAMA Y OTROS</t>
  </si>
  <si>
    <t>QUE SE DECLARE LA EXTINCIÓN DE DOMINIO DEL INMUEBLE DE PROPIEDAD DE JOGE IVAN FERNANDEZ  CANDAMA</t>
  </si>
  <si>
    <t>05/11/2025: FALLO NIEGA PRETENSIONES DE LA DEMANDA.</t>
  </si>
  <si>
    <t>11001400303420190020500</t>
  </si>
  <si>
    <t>JUZGADO TREINTA Y CUATRO  CIVIL MUNICIPAL</t>
  </si>
  <si>
    <t>SUCESION</t>
  </si>
  <si>
    <t xml:space="preserve">CONSTRUCTORA BOLÍVAR </t>
  </si>
  <si>
    <t>FNA Y LAURA MILENA MARTINEZ HERRERA</t>
  </si>
  <si>
    <t>QUE SE DECLARE ABIERTO EL PROCESO DE SUCESION INTESTADA DEL SEÑOR JAIME JOHAN RAMIREZ CLAVIJO, QUE SE DECLARE A LAURA MILENA MARTINEZ HERNANDEZ COMO CONYUGE SOBREVIVIENTE DEL CAUSANTE, CON DERECHO HA INTERVENIR DENTRO DEL PROCESO Y EN LA ELABORACIÓN DE INVENTARIOS Y AVALÚOS  DE LOS BIENES Y SE RECONOZCA A LA CONSTRUCTORA BOLIVAR COMO ACREEDORA Y SUS DERECHOS DETERMINADOS E INDETERMINADOS.</t>
  </si>
  <si>
    <t xml:space="preserve">18-12-2025 AUTO FIJA FECHA AUD PRA INVENTARIO Y AVALUOS 05-03-2026 // ETAPA INVENTARIO Y AVALUOS </t>
  </si>
  <si>
    <t>11001400302020190007200</t>
  </si>
  <si>
    <t>JUZGADO VEINTE CIVIL MUNICIPAL DE ORALIDAD</t>
  </si>
  <si>
    <t>VERBAL</t>
  </si>
  <si>
    <t>FNA-MANUEL GUSTAVO TORRES MALAVER</t>
  </si>
  <si>
    <t>QUE SE DECLARE QUE ENTRE EL FNA Y EL DEMANDANDO SE CELEBRÓ CONTRATO DE MUTUO HIPOTECARIO SEGÚN ESCRITURA 01206 DEL 26 DE JULIO DEL 2013, QUE SE DELARE EL INCUMPLIMIENTO DEL COTNRATO POR PARTE DEL DEMANDADO, COMO CONSECUENICA, SE ORDENE EL PAGO DE LA SUMA DE $112.472.607.04 INCREMENTADO EN EL INTERÉS MORATORIO Y SE CONDENE EN COSTAS DEL PROCESO.</t>
  </si>
  <si>
    <t>04-12-2025 AL DESPACHO / 05-12-2025 AUTO X2 LIBRA MANDAMIENTO DE PAGO Y DECRETO MC // ETAPA EJECUCIÓN ST DECLARATIVA.</t>
  </si>
  <si>
    <t>52001310500220190015300</t>
  </si>
  <si>
    <t>LILIANA PATRICIA CAICEDO ROSERO</t>
  </si>
  <si>
    <t>FONDO NACIONAL DEL AHORRO Y OPTIMIZAR Y TEMPORALES UNO A</t>
  </si>
  <si>
    <t>2025-10-17 SE RADICA SOPORTE DE NOTIFICACIONES A HDI SEGUROS COLOMBIA, OPTIMIZAR SERVICIOS
TEMPORALES S.A. EN LIQUIDACIÓN JUDICIAL, TEMPORALES UNO A EN LIQUIDACIÓN.</t>
  </si>
  <si>
    <t>66001310500320190019300 - 6001333300320250007800</t>
  </si>
  <si>
    <t>ROBERTO IVAN CUARTAS GOMEZ</t>
  </si>
  <si>
    <t>FONDO NACIONAL DEL AHORRO, OPTIMIZAR, ACTIVOS S.A Y  SERVICIOS Y ASESORÍAS</t>
  </si>
  <si>
    <t>2025-10-21	ENVIO CORTE CONSTITUCIONAL	VHL-</t>
  </si>
  <si>
    <t>11001333501620220029900</t>
  </si>
  <si>
    <t>JUZGADO DIECISEIS ADMINISTRATIVO DEL CIRCUITO</t>
  </si>
  <si>
    <t>GUADALUPE RAMIREZ</t>
  </si>
  <si>
    <t>QUE SE DECLARE INEFICAZ EL DESPIDO SIN JUSTA CAUSA, SE ORDENE EL REINTEGRO, CODNENAR AL FNA A PAGAR LA INDEMNIZACION DE 180 DÍAS DE SALARIO, CONDENAR AL PAGO DE OTROS EMOLUMENTOS POR HECHOS PROBADOS, CONDENAR A PAGAR LA INDEXACION CORRESPONDIENTE, INTERESES, PERJUICIOS Y COSTAS DEL PROCESO.</t>
  </si>
  <si>
    <t>2025-02-21 AL DESPACHO PARA SENTENCIA - 2025-02-05 RECIBO PROVIDENCIA RECIBE: AUTO QUE ADMITE APELACION DE SENTENCIA / ETAPA SEGUNDA INSTANCIA ALEGATOS PENDIENTE DEL FALLO</t>
  </si>
  <si>
    <t>25000234200020170057700</t>
  </si>
  <si>
    <t>TRIBUNAL ADMINISTRATIVO DE CUNDINAMARCA</t>
  </si>
  <si>
    <t>CARLOS ALFONSO PABON</t>
  </si>
  <si>
    <t>FNA/HOSPITAL MARIA AUXLIADORA</t>
  </si>
  <si>
    <t>QUE SE DECLARE LA NULIDAD DE LOS ACTOS ADMINISTRATIVOS Y COMO CONSECUENCIA SE ORDENE AL  HOSPITAL MARIA AUXILIADORA DE MOSQUERA, CANCELAR LAS CESANTÍAS  DE  LOS AÑOS 2012/13/14 Y 15, ASI COMO LOS INTERESES GENERADOS E INDEMNIZACION MORATORIA</t>
  </si>
  <si>
    <t>26/11/2025: SE REALIZA AUDIENCIA DE SANAMIENTO, DECISION DE EXCEPCIONES PREVIAS, FIJACION DEL LITIGIO, DECRETO DE PRUEBAS, Y CONCILIACION.</t>
  </si>
  <si>
    <t>11001310503720180064400</t>
  </si>
  <si>
    <t>JUZGADO TREINTA Y SIETE LABORAL DEL CIRCUITO</t>
  </si>
  <si>
    <t>OSCAR PEÑA MUÑOZ, MERY GRACIELA REYES PEÑA, DIANA DEL PILAR TRIANA, JAZMIN ADIANA PACHON PINZON,MARIA ELISA ARANGO ARIAS,NORMA CONSTANZA ZAMORA RODRIGUEZ,FREDY ESNEIDER FRAJARDO GARNICA, TERESA DEL PILAR IBARRA FAJARDO, EMMA PAOLA ROZO PRECIADO, LAURA KATERINE MARTINEZ PINILLA, ESNELINGUER CORTÉS GARCÍA, PATRICIA NIETO OLAYA y DIANA CATALINA MUNEVAR  FERNANDEZ</t>
  </si>
  <si>
    <t>QUE SE DECLARE QUE ENTRE LOS DEMANDANTES Y OPTIMIZAR EXISTIO UNA RELACIÓN LABORAL , QUE EL FONDO NACIONAL DEL AHORRO ES SOLIDARIAMENTE RESPONSABLE DE LAS PRESTACIONES SOCIALES A CADA UNO DE LOS DEMANDANTES.</t>
  </si>
  <si>
    <t>2025-04-04 AL DESPACHO POR REPARTO - 2025-04-03 RADICACIÓN DE PROCESO / ETAPA DE SEGUNDA INSTANCIA APELACION DE SENTENCIA</t>
  </si>
  <si>
    <t>50001312100220170016400</t>
  </si>
  <si>
    <t>DESPACHO 01 DE LA SALA CIVIL DEL TRIBUNAL SUPERIOR DE MEDELLIN</t>
  </si>
  <si>
    <t>RESTITUCIÓN DE TIERRAS</t>
  </si>
  <si>
    <t>HECTOR QUIÑONEZ BARRAGAN</t>
  </si>
  <si>
    <t>QUE SE DE CLARE EL DERECHO FUNDAMENTAL A LA RESTITUCIÓN DE TIERRAS DESPOJADAS Y ABANDONADAS FORZOSAMENTE Y LA REPARACIÓN A FAVOR DEL DEMANDANTE Y LA CONDONACIÓN DE DEUDAS HIPOTECARIAS Y EN CASO DE NO LLEGARSE A COMPROBAR LA IMPOSIBILIDAD DE RESTITUCIÓN DEL BIEN SE ORDENE LA COMPENSACIÓN.</t>
  </si>
  <si>
    <t>09-09-2025 AUTO RECONOCE PERSONERÍA - SOLICITA AL IGAC - REALIZA SEGUIMIENTO POST SENTENCIA - ORDENA Y REQUIERE OTROS // ETAPA SEGUIMIENTO POST FALLO</t>
  </si>
  <si>
    <t>11001310501820160042000</t>
  </si>
  <si>
    <t>WILSON FERNANDO PAJOY CASTRO, SAMIR BERRIO SCOFF Y LUZ MIRYAM ARANGO DE VEGA</t>
  </si>
  <si>
    <t>QUE SE DECLARE QUE ENTRE OPTIMIZAR Y LOS DEMANDANTES EXISTIÓ CONTRATO  DE TRABAJO DE OBRA O LABOR, QUE TIENE DERECHOS A LAS PRESTACIONES SOCIALES DEJADAS DE CANCELAR.</t>
  </si>
  <si>
    <t>2025-06-27 SE REALIZA AUDIENCIA, SE DICTA FALLO ABSOLUTORIO, PARTE DEMANDANTE PRESENTA RECURSO DE APELACION, SE CONCEDE ANTE EL TRIBUNAL</t>
  </si>
  <si>
    <t>25320318900120180014600</t>
  </si>
  <si>
    <t xml:space="preserve">JUZGADO PROMISCUO DEL CIRCUITO </t>
  </si>
  <si>
    <t>EXPROPIACION</t>
  </si>
  <si>
    <t>AGENCIA NACIONAL DE INFRAESTRUCTURA - ANI</t>
  </si>
  <si>
    <t>FONDO NACIONAL DEL AHORRO y HERNAN BENITEZ TRIVIÑO</t>
  </si>
  <si>
    <t>SE EXPROPIE EL INMUBLE DE PROPIEDAD DEL SEÑOR HERNAN BENITEZ TRIVIÑO, QUIEN TIENE OBLIGACIÓN HIPOTECARIA CON EL FNA VIGENTE.</t>
  </si>
  <si>
    <t xml:space="preserve">27 - 02 - 25 SE REITERA SOLCIITUD DE ACESO EXPEDIENTE </t>
  </si>
  <si>
    <t>11001310503920170013100</t>
  </si>
  <si>
    <t>COBRO DE COSTAS</t>
  </si>
  <si>
    <t>LEYLA MABEL MESA LUQUE</t>
  </si>
  <si>
    <t>Se solicita  a la firma externa proceder al cobro de costas a favor del FNA</t>
  </si>
  <si>
    <t>2025-11-13	AUTO DE TRÁMITE	AUTO DENIEGA ENTREGA DE TÍTULO. DAEM</t>
  </si>
  <si>
    <t>44001310500220180029400</t>
  </si>
  <si>
    <t xml:space="preserve">JUZGADO SEGUNDO LABORAL DEL CIRCUITO </t>
  </si>
  <si>
    <t>KELY HELEM RAMIREZ GONZALEZ</t>
  </si>
  <si>
    <t>Que se declare la existencia de un contrato de trabajo (Articulos  23 y 24 CST)  entre el actor y el FNA,. Pago de salarios  prestaciones de ley  y  de los  benéficos extralegales</t>
  </si>
  <si>
    <t>2025-12-15 SE REALIZA AUDIENCIA, DICTA FALLO CONDENATORIO MAS COSTAS, SE SOLICITA REPONER MONTO DE COSTAS Y SE PRESENTA RECURSO DE APELACION EL CUAL SE CONCEDE ANTE TRIBUNAL</t>
  </si>
  <si>
    <t>44001310500220180026100</t>
  </si>
  <si>
    <t>CLARENA YUBETH ROYS COTES</t>
  </si>
  <si>
    <t>FONDO NACIONAL DEL AHORRO, TEMORALES UNO A Y OPTIMIZAR</t>
  </si>
  <si>
    <t>2025-09-01 - RECONOCE PERSONERÍA AL DR. LUIS CARLOS ANDRES
MARTINEZ MORALES - FRENTE A LA ANTERIOR PETICIÓN, SE LE INDICA QUE, EL PRESENTE ASUNTO, SE ENCUENTRA
EN TURNO PARA SER RESUELTA LA INSTANCIA Y EMITIR LA DECISIÓN DE FONDO, POR LO ESTÁ
PENDIENTE DE REVISIÓN, POR LO QUE DEBE ESPERAR QUE SE TRAMITEN OTROS ASUNTOS QUE CON ANTERIORIDAD ESPERAN SIMILAR DECISIÓN.</t>
  </si>
  <si>
    <t>44001310500220190007400</t>
  </si>
  <si>
    <t>INIRIDA DEL CARMEN SIERRA IGUARAN</t>
  </si>
  <si>
    <t>2025-12-03	AL DESPACHO PARA SENTENCIA	SE SURTIERON LOS TRASLADOS DE LEY.</t>
  </si>
  <si>
    <t>11001400300820160006700</t>
  </si>
  <si>
    <t xml:space="preserve">JUZGADO OCTAVO CIVIL MUNICIPAL </t>
  </si>
  <si>
    <t>LUZ STELLA GIL MAYORGA</t>
  </si>
  <si>
    <t>FODO NACIONAL DEL AHORRO  Y DIANA MILENA QUIÑONEZ ESPINOSA</t>
  </si>
  <si>
    <t>QUE SE DECLARE LA PERTENENCIA POR PRESCRIPCIÓN ADQUISITIVA DEL DERECHO DE DOMINIO DEL INMUEBLE OBJETO DEL PROCESO, IDENTIFICADO CON FOLIO DE MATRÍCULA INMOBILIARIA 50S-844528</t>
  </si>
  <si>
    <t xml:space="preserve">20-11-2025 ENVIO EXPEDIENTE CENTRO DE SERVICIOS ADM. - OFICINA DE REPARTO CON RECURSO DE APELACION //ETAPA APELACION SEGUNTA INSTANCIA </t>
  </si>
  <si>
    <t>15001310500320190012700</t>
  </si>
  <si>
    <t xml:space="preserve">	DESPACHO 000 - TRIBUNAL SUPERIOR - LABORAL - TUNJA</t>
  </si>
  <si>
    <t>MARIA LICETH RIVEROS GARCIA</t>
  </si>
  <si>
    <t>FONDO NACIONAL DEL AHORRO, OPTIMIZAR, ACTIVOS, SERVICIOS Y ASESORÍAS</t>
  </si>
  <si>
    <t>2025-11-28 SE REALIZA AUDIENCIA SE DAN ALEGATOS DE CONCLUSION SE FIJA NUEVA FECHA PARA LECTURA DEL FALLO EL PROXIMO 11 DE FEBRERO DE 2026 A LAS 11:00 AM</t>
  </si>
  <si>
    <t>11001310501120170039900</t>
  </si>
  <si>
    <t>JUZGADO ONCE LABORAL DEL CIRCUITO</t>
  </si>
  <si>
    <t>SANDRA JANETH URBANO CORTES</t>
  </si>
  <si>
    <t>2025-10-27 AUTO FIJA FECHA AUDIENCIA Y/O DILIGENCIA SEÑALAR EL 4 DE FEBRERO DE 2026 A PARTIR DE LAS 8:30 AM PARA AUDIENCIA DE QUE TRATA EL ARTPICULO 80 DEL CPTSS, DILIGENCIA QUE SE REALIZARÁ DE MANERA VIRTUAL, LINK DE ACCESO AL EXPEDIENTE EN EL AUTO PUBLICADO.</t>
  </si>
  <si>
    <t>70001310500320180035700</t>
  </si>
  <si>
    <t>SEMINA CERRA MADERA</t>
  </si>
  <si>
    <t>FONDO NACIONAL DEL AHORRO, OPTIMIZAR ACTIVOS SAS, S&amp;A SERVICIOS Y ASESORÍAS</t>
  </si>
  <si>
    <t>2025-09-17 INGRESA AL DESPACHO PARA EMITIR DECISION QUE FINALICE LA INSTANCIA</t>
  </si>
  <si>
    <t>08001310500220190008300</t>
  </si>
  <si>
    <t>BELKIS MARIA BARRIOS MORA</t>
  </si>
  <si>
    <t>FONDO NACIONAL DEL AHORRO, TEMPORALES UNO A, OPOTIMIZAR, ACTIVOS S.A. Y SERVICIOS Y ASESORÍAS</t>
  </si>
  <si>
    <t>2025-10-09 NO SE REALIZA AUDIENCIA NUEVA FECHA POR AUTO.</t>
  </si>
  <si>
    <t>17001310500320190032600</t>
  </si>
  <si>
    <t xml:space="preserve">JUZGADO TERCERO LABORAL DEL CIRCUITO </t>
  </si>
  <si>
    <t>NESTOR BAYRON TORO MARIN</t>
  </si>
  <si>
    <t>2025-05-12 TRASLADO ALEGATOS DE CONCLUSION</t>
  </si>
  <si>
    <t>11001334306220190017200</t>
  </si>
  <si>
    <t>TRIBUNAL ADMINISTRATIVO - SECCIÓN TERCERA - ORAL</t>
  </si>
  <si>
    <t>CONTROVERSIAS CONTRACTUALES</t>
  </si>
  <si>
    <t>IMPRENTA NACIONAL DE COLOMBIA</t>
  </si>
  <si>
    <t>SE SOLICITA A LA FIRMA GESTIONAR EL COBRO DE COSTAS</t>
  </si>
  <si>
    <t>28/04/2025: AUTO DE TRAMITE - POR CONSIGUIENTE, RESULTA NECESARIO VERIFICAR POR PARTE DE ESTE DESPACHO, PARA EFECTOS DE CONTINUAR CON LA ACTUACIÓN PROCESAL Y PROCEDER ATENDER LAS SOLICITUDES PRESENTADAS POR EL APODERADO DE LA PARTE DEMANDANTE, QUIEN ADEMÁS HA SOLICITADO SU IMPULSO PROCESAL (DERIV.091), VERIFICAR CON EL JUEZ DE SEGUNDA INSTANCIA SI EN SU DESPACHO CONTINÚA CURSANDO EL TRÁMITE DE ALZADA CON OCASIÓN AL RECURSO DE APELACIÓN QUE ALUDE LA PARTE DEMANDADA PRESENTÓ CONTRA EL AUTO QUE RECHAZO EL INCIDENTE DE NULIDAD.  ASÍ LAS COSAS, SECRETARIA REMÍTASE SOLICITUD AL JUZGADO 41 CIVIL CIRCUITO DE BOGOTÁ, PARA EFECTOS QUE INFORME A ESTA DELEGATURA, SI EN SU DESPACHO CONTINUA CURSANDO EL TRÁMITE DE ALZADA, DENTRO DEL EXPEDIENTE DEL ASUNTO, CON OCASIÓN AL RECURSO DE APELACIÓN QUE ALUDE LA PARTE DEMANDADA PRESENTÓ CONTRA EL AUTO QUE RECHAZÓ EL INCIDENTE DE NULIDAD, PRECISANDO,
QUE MEDIANTE CORREO ELECTRÓNICO DE FECHA 16 DE SEPTIEMBRE DE 2024, FUE DEVUELTO EL EXPEDIENTE A ESTA DELEGATURA, CONFORME AL INFORME SECRETARIAL DE FECHA 6 DE SEPTIEMBRE QUE
SE ADJUNTÓ AL MISMO.</t>
  </si>
  <si>
    <t>11001310502020190023800</t>
  </si>
  <si>
    <t>LUISA FERNANDA CHAVERRA OLAYA</t>
  </si>
  <si>
    <t>FONDO NACIONALD ELAHORRO, TEMPORALES UNO A, OPTIMIZAR, ACTIVOS Y SERVICIOS Y ASESORIAS</t>
  </si>
  <si>
    <t>2025-05-02	RECIBO DE MEMORIALES	ALEGATOS DE CONCLUSIÓN -// 2 PDF-// FONDO NACIONAL DEL AHORRO -//REGISTRA LENYM</t>
  </si>
  <si>
    <t>73001310300620100031100</t>
  </si>
  <si>
    <t>JUZGADO SEXTO CIVIL DEL CIRCUITO</t>
  </si>
  <si>
    <t>ORDINARIO - NULIDAD DE CONTRATO</t>
  </si>
  <si>
    <t>MATILDE TRUJILLO DE FORERO</t>
  </si>
  <si>
    <t>FONDO NACIONAL DEL AHORRO, ERNESTO TRUJILLO TRUJILLO Y OTROS</t>
  </si>
  <si>
    <t>DECLARAR LA TRADICIÓN DEL 50% DEL PREDIO HACIENDA LA ARGENTINA, COMO CONSECUENCIA DE LA DECLARACIÓN FALSA DE TRADICIÓN PERTENECE EN DOMINIO PLENO Y ABOSLUTO A LA SUCESIÓN DE LA CAUSANTE BLANCA HELENA TRUJILLO DE TRUJILLO, CARECEN DE VALOR Y EFECTO POR NULIDAD ABSOLUTA DE ACTOS CUMPLIDOS POR LOS DEMANDANDOS PARA R ES PALDER Y JUSTIFICAR LA APROBACIÓN INDEBIDA Y DOLOSA DEL REMATE DEL INMUEBLE.</t>
  </si>
  <si>
    <t>24-09-2025 24-09-2025_73001310300620100031100_ AUTO RECONOCE APODERADO _TIENE NOTIFICADA DEMANDADA_ADVIERTE DEMANDANTE ORDENA EMPLAZAMIENTO_SE PONE EN CONOCIMIENTO//ETAPA CONTESTACION  DEMAND</t>
  </si>
  <si>
    <t>41001333300420180032800</t>
  </si>
  <si>
    <t>TRIBUNAL ADMINISTRTIVO DE NEIVA</t>
  </si>
  <si>
    <t>JUAN ABDON GAMEZ BARRERO, RODRIGO GONZALEZ TORO Y ALVARO HERRERA VILLEGAS</t>
  </si>
  <si>
    <t>FONDO NACIONAL DEL AHORRO Y HOSPITAL UNIVERSIRIO HERNANDO MONCALEANO</t>
  </si>
  <si>
    <t>QUE SE RECONOZCA EL INTERÉS EQUIVALENTE A LA VARIACIÓN AL IPC SOBRE EL SALDO ACUMULADO DE CESANTÍAS, A CADA UNO DE LOS DEMANDANTES. EL DESPACHO INTEGRAR COMO LITIS CONSORTE NECESARIO AL FNA.</t>
  </si>
  <si>
    <t>10/06/2025: SE REALIZA AUDIENCIA DE PRACTICA PROBATORIA, ALEGATOS DE CONCLUSIÓN  Y SENTIDO DEL FALLO.</t>
  </si>
  <si>
    <t>41001333300420180021000</t>
  </si>
  <si>
    <t>TRIBUNAL ADMINISTRATIVO DE NEIVA</t>
  </si>
  <si>
    <t>ANA RUBY LARA HERNANDEZ</t>
  </si>
  <si>
    <t>03/03/2025: SE REALIZA AUDIENCIA DE CONCILIACION EN DONDE NO SE LLEGO A ACUERDO CONCILIATORIO. POR LO TANTO, EL EXPEDIENTE ENTRA A DESPACHO PARA FIJAR NUEVA FECHA DE AUDIENCIA DE PRUEBAS O PARA EMITIR SENTENCIA ANTICIPADA. NOTA: EL ACTA DE LA AUDIENCIA NO SE ADJUNTA PUESTO QUE, EN LA PAGINA DE PROCESOS DE LA SUPERFINANCIERA, NO HAN SUBIDO DICHA ACTA.</t>
  </si>
  <si>
    <t>05001310501520180050700</t>
  </si>
  <si>
    <t>JUZGADO VEINTI CINCO LABORAL DEL CIRCUITO</t>
  </si>
  <si>
    <t>DANIEL ALEJANDRO CANO CAÑAS</t>
  </si>
  <si>
    <t>QUE SE DECLARA EXISTENCIA DE RELACIÓN LABORAL  ENTRE OPTIMIZAR Y EL DEMANDANTE, SE DECLARE SOLIDARIAMENTE AL FNA, CONDENASE A OPTIMIZAR Y AL FNA POR LAS PRESTACIONES SOCIALES ADEUDADAS, DEBIDAMENTE INDEXADAS Y CONDENA EN COSTAS DEL PROCESO.</t>
  </si>
  <si>
    <t>2025-10-27 SE RADICAN PRUEBAS SOLICITADAS POR EL DESPACHO</t>
  </si>
  <si>
    <t>54001334001020160107100</t>
  </si>
  <si>
    <t xml:space="preserve">JUZGADO DECIMO ADMINISTRATIVO DEL CIRCUITO </t>
  </si>
  <si>
    <t>LUCY BEATRIZ CARDENAS HERNANDEZ</t>
  </si>
  <si>
    <t>FONDO NACIONAL DE AHORRO Y PORVENIR</t>
  </si>
  <si>
    <t>QUE SE DECLARE LA NULIDAD DE LOS ACTOS ADMINISTRATIVOS PROFERIDOS POR LA DIRECCION EJECUTIVA DE ADMINISTRACIÓN JUDICIAL Y SE CONDENE A LAS DEMANDAS A PAGAR LA TOTALIDAD DE CESANTÍAS HASTA EL 10DE JULIO DE 2016, MÁS INTERESES CAUSADOS A PARTIR DE LA FECHA CITADA ANTERIORMENTE HASTA QUE SE REALICE SU PAGO.</t>
  </si>
  <si>
    <t>76520400300720190002900</t>
  </si>
  <si>
    <t xml:space="preserve">VERBAL </t>
  </si>
  <si>
    <t>AURA MARIA ROZO MUÑOZ</t>
  </si>
  <si>
    <t>QUE SE DECLARE QUE ENTRE EL FNA Y EL CONSUMIDOR FINANCIERO SE CELEBRÓ CONTRATO DE NUTUO CONTENIDO EN LA E S CRITURA PUBLICA 1636 DEL 10 DE DICIEMBRE DE 1997, QUE SE DECLARE EL INCUMPLIMIENTO DEL CONTRATO  Y SE ORDENE A LA AFILIADA A PAGAR AL FNA EL VALOR DE LA OBLIGACIÓN CON ISNTERESES MORATORIOS.</t>
  </si>
  <si>
    <t>04-11-2025_AUTO RELEVA  CURADOR AD LITEN POR NO ACEPTAR CARGO Y DESIGNA NUEVO//ETAPA TRASLADOS</t>
  </si>
  <si>
    <t>73001418900320190039000</t>
  </si>
  <si>
    <t>JUZGADO TERCERO DE PEQUEÑAS CAUSAS Y COMPETENCIA MÚLTIPLE</t>
  </si>
  <si>
    <t>EVA CARMENZA ALBADAN MURILLO</t>
  </si>
  <si>
    <t>QUE SE DECLARE QUE ENTRE EL FNA Y EL CONSUMIDOR FINANCIERO SE CELEBRÓ CONTRATO DE NUTUO CONTENIDO EN LA ESCRITURA PUBLICA 2210 DEL 4 DE OCTUBERE DE 1999, QUE SE DECLARE EL INCUMPLIMIENTO DEL CONTRATO  Y SE ORDENE PAGAR AL FNA EL VALOR DE LA OBLIGACIÓN CON INTERESES MORATORIOS.</t>
  </si>
  <si>
    <t>15-12-2025 AUTO FIJA FECHA AUD EL DÍA31 DE MARZO DE 2026 A LAS 9:30 AM, PARA CONTINUAR CON EL TRÁMITE DE LA AUDIENCIA DE QUE TRATA EL ARTÍCULO 392 DEL CÓDIGO GENERAL DEL PROCESO // ETAPA AUD PRÁCTICA DE PRUEBAS</t>
  </si>
  <si>
    <t>76001310501320190052800</t>
  </si>
  <si>
    <t xml:space="preserve">JUZGADO VEINTE LABORAL DEL CIRCUITO </t>
  </si>
  <si>
    <t>DIELA DEL CARMEN CALAMBAS MELO</t>
  </si>
  <si>
    <t>FONDO NACIONAL DEL AHORRO, OPTIMIZAR, ACTIVOS SAS Y SERVICIOS Y ASESORÍAS</t>
  </si>
  <si>
    <t>2025-11-19	REPARTO DEL PROCESO - 2025-11-19	RADICACIÓN DE PROCESO</t>
  </si>
  <si>
    <t>11001310502820160065300</t>
  </si>
  <si>
    <t>JULIETH KATHERINE BARRAGÁN HERNANDEZ, ROBERTO IVAN CUARTAS GÓMEZ Y GUSTAVO EDUARDO ECHEVERRY MEJIA</t>
  </si>
  <si>
    <t>FONDO NACIONAL DEL AHORRO YOPTIMIZAR</t>
  </si>
  <si>
    <t>QUE SE DECLARE QUE ENTRE LOS DEMANDANTES Y OPTIMIZAR EXISTIÓ RELACIÓN LABORAL,  QUE SE DECLARE QUE OPTIMIZAR NO CUMLIÓ  CON EL PAGO DE PRESTACIONES SOCIALES CORRESPONDIENTES Y QUE SE CONDENE AL OOPTIMIZAR  Y SOLIDARIAMENTE AL FNA AL PAGO DE LAS PRESTACIONES A QUE HAYA LUGAR.</t>
  </si>
  <si>
    <t>2023-10-31 AUTO QUE ADMITE RECURSO CORRE TRASLADO A LAS PARTES PARA ALEGAR POR ESCRITO /ETAPA SEGUNDA INSTANCIA APELACION SENTENCIA</t>
  </si>
  <si>
    <t>11001310502120190032200</t>
  </si>
  <si>
    <t>JUZGADO VEINTIUNO LABORAL DEL CIRCUITO</t>
  </si>
  <si>
    <t>ADRIANA LUCIA OLIVAR QUINTERO</t>
  </si>
  <si>
    <t>FONDO NACIONAL DEL AHORRO, TEMPORALES UNO A, OPTIMIZAR, ACTIVOS Y ASESORIAS Y SERVICIOS</t>
  </si>
  <si>
    <t>2025-10-31	AL DESPACHO POR REPARTO</t>
  </si>
  <si>
    <t>52001333300120190014700</t>
  </si>
  <si>
    <t>JUZGADO PRIMERO ADMINISTRATIVO DEL CIRCUITO</t>
  </si>
  <si>
    <t>MARIA PIEDAD CASTILLO DOMINGUEZ YOTROS</t>
  </si>
  <si>
    <t>FONDO NACIONAL DEL AHORRO Y SUPERINTENDENCIA NOTARIADO Y REGISTRO</t>
  </si>
  <si>
    <t>QUE SE DECLARE QUE LASUPERINTENDENCIA DE NOTARIADO Y REGISTRO Y FNA, INCURRIERON EN FALLA DEL SERVICIO OCASIONADO DETRIMENTRO PATRIMONIAL CON OCASIÓN DE LA COMPRA VENTA DEL INMUEBLE DE OMAR ARMANDO SANTACRUZ ARCINIEGAS, Y SE CONDENE EN PERJUICIOS, DAÑO EMERGENTE Y MORAL, Y COMO CONSECUENCIA SE CONDENE A LAS ENTIDADES DEMANDADAS AL PAGO DE LOS DAÑOS MATERIALES.</t>
  </si>
  <si>
    <t>20/05/2025: SE REALIZA AUDIENCIA Y EL DEMANDANTE DESISTE DE LAS PRETENSIONES. POR LO TANTO, EL DESPACHO EMITE AUTO POR MEDIO DEL CUAL: SE DESISTE DE LAS PRETENSIONES, SIN COSTAS. ARCHIVESE EL PROCESO.</t>
  </si>
  <si>
    <t>08758310300120190022100</t>
  </si>
  <si>
    <t>TRIBUNAL SUPERIOR - SALA LABORAL</t>
  </si>
  <si>
    <t>HERNANDO ENRIQUE MARTINEZ SARA</t>
  </si>
  <si>
    <t>FONDO NACIONAL DEL AHORRO Y SERVICIOS Y ASEOSRÍAS TEMPORALES SAS</t>
  </si>
  <si>
    <t>2024-05-02 AUTO DECIDE 75425 A, AUTO ADMITE EL RECURSO DE APELACIÓN Y EL GRADO JURISDICCIONAL DE CONSULTA A FAVOR DEL FONDO NACIONAL DEL AHORRO; Y CORRE TRASLADO A LAS PARTES PARA ALEGAR DE CONCLUSION / ETAPA DE SEGUNDA INSTANCIA ALEGATOS A LA ESPERA DEL FALLO</t>
  </si>
  <si>
    <t>47001418900220180100400</t>
  </si>
  <si>
    <t>JUZGADO SEGUNDO DE PEQUEÑAS CAUSAS Y COMPETENCIA MÚLTIPLE</t>
  </si>
  <si>
    <t>VERBAL SUMARIO</t>
  </si>
  <si>
    <t>JOSE LUIS OROBIO BONILLA</t>
  </si>
  <si>
    <t>DECRETAR LA CANCELACIÓN DE LA OBLIGACION CREDITICIA CONTRAIDA POR EL DEMANDANTE SEGÚN ESCREITURA PUBLICA 1662 DEL 7 DE MAYO  DE 1196, FOLIO DE MATRICULA 080-41667, SE DECRETE LA CANCELACIÓN DE LA HIPOTECA A FAVOR DEL FNA POR PRESCRIPCIÓN EXTINTIVA DE LA OBLIGACIÓN</t>
  </si>
  <si>
    <t>10-03-2025 SE RADICÓ PODER Y SOLICITUD EXPEDIENTE DIGITAL//</t>
  </si>
  <si>
    <t>11001400302520180086100</t>
  </si>
  <si>
    <t xml:space="preserve">JUZGADO VEINTICINCO CIVIL MUNICIPAL </t>
  </si>
  <si>
    <t>HELVER ALFREDO SNADOVAL</t>
  </si>
  <si>
    <t>QUE SE DECLARE QUE ENTRE EL DEMANDO Y EL FNA CELEBRÓ CONTRATO DE MUTUO SEGÚN ESCRITURA 4019  DEL 2 DE DICIEMBRE  DE 1998, QUE SE DECLARE EL NCUMPLIMIENTO AL MISMO, QUE SE DECLARE ENRIQUECIMIENTO SIN CAUSA, SE CONDENE AL PAGO A FAVOR DEL FNA  Y SE CONDENE EN COSTAS Y AGENCIAS DEL PROCESO.</t>
  </si>
  <si>
    <t xml:space="preserve">10-03-25 RECEPCION DE MEMORIAL - SUSTITUION DCE PODER </t>
  </si>
  <si>
    <t>JUZGADO SEPTIMO CIVIL MUNICIPAL DE ORALIDAD</t>
  </si>
  <si>
    <t>NAZLI NAMEC  HERNANDEZ RAMIREZ</t>
  </si>
  <si>
    <t>QUE SE DECLARE QUE ENTRE EL DEMANDO Y EL FNA CELEBRÓ CONTRATO DE MUTUO SEGÚN ESCRITURA 2589   DEL 15 DE SEPTIEMBRE  DE 1999, QUE SE DECLARE EL INCUMPLIMIENTO AL MISMO, QUE SE DECLARE ENRIQUECIMIENTO SIN CAUSA, SE CONDENE AL PAGO A FAVOR DEL FNA  Y SE CONDENE EN COSTAS Y AGENCIAS DEL PROCESO.</t>
  </si>
  <si>
    <t>17-03-2025 SE RADICO PODER SUSTITUCIÓN Y SOLICITUD LINK EXP</t>
  </si>
  <si>
    <t>11001310300920220010100</t>
  </si>
  <si>
    <t xml:space="preserve">JUZGADO NOVENO CIVIL DEL CIRCUITO </t>
  </si>
  <si>
    <t>MARCO FIDEL SANTMARIA PINEDA</t>
  </si>
  <si>
    <t>QUE SE DECLARE QUE ENTRE EL DEMANDO Y EL FNA CELEBRÓ CONTRATO DE MUTUO SEGÚN ESCRITURA 0978   DEL 3 DE ABRIL  DE 1998, QUE SE DECLARE EL INCUMPLIMIENTO AL MISMO, QUE SE DECLARE ENRIQUECIMIENTO SIN CAUSA, SE CONDENE AL PAGO A FAVOR DEL FNA  Y SE CONDENE EN COSTAS Y AGENCIAS DEL PROCESO.</t>
  </si>
  <si>
    <t>26-06-2025 	RECEPCIÓN MEMORIAL	
RESPUESTA SUPER FINANCIERA DE COLOMBIA DESIGNA PERITO</t>
  </si>
  <si>
    <t>20001333300620180049000</t>
  </si>
  <si>
    <t xml:space="preserve">JUZGADO SEXTO ADMINISTRATIVO </t>
  </si>
  <si>
    <t>FNA-JOSE JORGE CRESPO ANDRADE</t>
  </si>
  <si>
    <t>QUE SE DECLARE QUE EL DEMANDADO ACTUO CON CULPA GRAVE AL OMITIR LA FORMA INEXCUSABLE LAS OBLIGACIONES DERIVADAS DEL CONTRATO DE PRESTACION DE SERVICIOS 061/2013, QUE SE DECLARE PATRIMONIALMENTE RESPONSABLE POR LA CONDENA IMUESTA AL FNA DENTRO DEL PROCESO DE RODOLFO eRASMO bARRAGAM GIL Y SE CONDENE AL PAGO DE LA CONDEN CON LAS INDEXACIONES CORRESPONDIENTES Y SE CONDENE EN COSTAS Y AGENCIAS DEL PROCESO.</t>
  </si>
  <si>
    <t>07/04/2025: SE REALIZA AUDIENCIA INICIAL DE CONCILIACION, SE DECLARA FALLIDA LA CONCILIACION Y EL DESPACHO FIJA FECHA PARA CONTINUACION DE AUDIENCIA DEL 372 CGP PARA EL DIA 20 DE JUNIO DE 2025 A LAS 9:00 A.M Y SE DECRETAN PRUEBAS DE OFICIO</t>
  </si>
  <si>
    <t>70001310500220190029100</t>
  </si>
  <si>
    <t>DANYS LUZ HERNANDEZ MONTIEL</t>
  </si>
  <si>
    <t>FONDO NACIONAL DEL AHRRO, OPTIMIZAR, ACTIVOS, SERVICIOS Y ASESORIAS</t>
  </si>
  <si>
    <t>2025-08-19 SE REALIZA AUDIENCIA, DICTAN FALLO CONDENATORIO MAS COSTAS, SE PRESENTA RECURSO DE APELACION, SE CONCEDE ANTE EL TRIBUNAL SUPERIOR.</t>
  </si>
  <si>
    <t>11001609906820201900116</t>
  </si>
  <si>
    <t>JUZGADO PRIMERO PENAL DEL CIRCUITO ESPECIALIZADO EXTINCIÓN DE DOMINIO</t>
  </si>
  <si>
    <t>FISCALIA 26 ESPECIALIZADA EXTINCION DERECHO DE DOMINIO</t>
  </si>
  <si>
    <t>FONDO NACIONAL DEL AHORRO Y MARTIN EMILIO MORALES DIAZ</t>
  </si>
  <si>
    <t>PROFERIR SENTENCIA DE PROCEDENCIA DE LA ACCION DE EXTINCION DEL DERECHO DE DOMINIO SOBRE LOS INMUEBLES EN LISTADOS EN LA DEMANDA. SOLICITA RECONOCER AL FNA EL VALOR DE LOS CREDITOS GARANTIZADOS CON LAS HIPOTECAS QUE RECAEN EN LOS INMUEBLES QUE SE PRETENDE LA EXTINCION DE DOMINIO.</t>
  </si>
  <si>
    <t>25/03/2025: SE REALIZA AUDIENCIA DE CONCILIACION Y SE DECLARA FALLIDA LA MISMA. SE FIJA FECHA PARA CONTINUACION DE AUDIENCIA INICIAL DEL ART 373 Y SIGUIENTES PARA EL 11 DE JULIO DE 2025 A LAS 9AM</t>
  </si>
  <si>
    <t>11001400300220190080500</t>
  </si>
  <si>
    <t>JUZGADO SEGUNDO CIVIL MUNICIPAL DE BOGOTÁ</t>
  </si>
  <si>
    <t>AMALIA MOTTA CORTES</t>
  </si>
  <si>
    <t>FONDO NACIONAL DEL AHORRO Y ANIBAL LEAL BERNAL</t>
  </si>
  <si>
    <t>QUE SE DECLARE QUE LA DEMANDANTE HA ADQUIRIDO LA PERTENENCIA POR PRESCRIPCIÓN EXTRAORDINARIA ADQUISITIVA DEL INMUEBLE IDENTIFICADO CON EL FOLIO DE MATRICULA INMOBILIARIA 50S-648201</t>
  </si>
  <si>
    <t>24-10-2025 AUTO X2, REPONE PARCIALMENTE AUTO DEL 10-09-2025 Y ORDENA EMPLAZAR // ETAPA TRASLADO DEMADNA</t>
  </si>
  <si>
    <t>15001310500220190017800</t>
  </si>
  <si>
    <t>JUZGADO SEGUNDO LABORAL DEL CIRCUITO DE TUNJA</t>
  </si>
  <si>
    <t>SANDRA LUCIA VACA FULA</t>
  </si>
  <si>
    <t>FONDO NACIONAL DEL AHORRO, OPTIMIZAR Y SERVICIOS Y ASESORÍAS</t>
  </si>
  <si>
    <t>2025-07-25	AL DESPACHO PARA DECIDIR RECURSO INTERPUESTO POR EL FNA</t>
  </si>
  <si>
    <t>70001310500120190027600</t>
  </si>
  <si>
    <t>NILKA LUZ LAMBRAÑO ESQUIVEL</t>
  </si>
  <si>
    <t>2024-07-02 AUTO ADMITE - AUTO AVOCA / ETAPA DE SEGUNDA INSTANCIA ALEGATOS Y A LA ESPERA DEL FALLO</t>
  </si>
  <si>
    <t>70001310500120180011500</t>
  </si>
  <si>
    <t>RODOLFO LOZANO JULIO</t>
  </si>
  <si>
    <t>FONDO NACIONAL DEL AHORRO, TEMPORALES UNO A BOGOTA S.A.S</t>
  </si>
  <si>
    <t xml:space="preserve">2025-08-29 MEMORIAL AL DESPACHO INGRESA AL DESPACHO DE LA H.M. MÓNICA PATRICIA VÁSQUEZ ALFARO, EL
PROCESO DE LA REFERENCIA, EN EL QUE SE RECIBE RESPUESTA A SOLICITUD
ORDENADA EN AUTO DE FECHA 13 DE AGOSTO DE 2025.
</t>
  </si>
  <si>
    <t>70001310500120180023800</t>
  </si>
  <si>
    <t>DAVID ANDRES BERTEL HERNANDEZ</t>
  </si>
  <si>
    <t>FONDO NACIONAL DEL AHORRO, TEMPORALES UNO A BOGOTA S.A.S Y OPTIMIZAR SERVICIOS TEMPORALES EN LIQUIDACION</t>
  </si>
  <si>
    <t xml:space="preserve">2025-05-09 AUTO POR REUNIR LOS REQUISITOS DE LEY, SE ADMITE LA CONTESTACIÓN DE LA
DEMANDA, PRESENTADA A TRAVÉS DE APODERADO JUDICIAL POR EL DEMANDADO
FONDO NACIONAL DEL AHORRO –FNA- SE ADMITE LA REFORMA DE LA DEMANDA Y SE CORRE TRASLADO DE ELLA A LOS
DEMANDADOS POR EL TÉRMINO DE CINCO (5) DÍAS CONFORME LO EXPUESTO EN LA PARTE
MOTIVA DE ESTA PROVIDENCIA.- 
POR REUNIR LOS REQUISITOS DE LEY, SE ADMITE EL LLAMAMIENTO EN GARANTÍA
EFECTUADO POR EL FONDO NACIONAL DEL AHORRO, A  SEGUROS DEL
ESTADO S.A., SEGUROS GENERALES SURAMERICANA S.A.; COMPAÑÍA
ASEGURADORA DE FIANZAS S.A. –SEGUROS CONFIANZA S.A.- Y
LIBERTY SEGUROS S.A..-  EN CONSECUENCIA, NOTIFÍQUESE EL AUTO ADMISORIO DE
LA DEMANDA, Y ÉSTA PROVIDENCIA A LOS LLAMADOS, A TRAVÉS DE SUS REPRESENTANTES
LEGALES Y CÓRRASELE TRASLADO DE ELLA POR EL TÉRMINO LEGAL DE DIEZ (10) DÍAS,
NOTIFICACIÓN QUE SE EFECTUARÁ EN LA FORMA Y TÉRMINOS INDICADOS EN EL ARTÍCULO 8º
DE LA LEY 2213 DE 2022 / ETAPA DE NOTIFICACIONES Y CONTESTACIONES DE DEMANDA
</t>
  </si>
  <si>
    <t>13001310500420190030100</t>
  </si>
  <si>
    <t>CECILIA MARIA PEREZ CHARRIS</t>
  </si>
  <si>
    <t>FONDO NACIONAL DEL AHORRO, OPTIMIZAR, ACTIVOS Y SERVICIOS Y ASESORIAS</t>
  </si>
  <si>
    <t>2025-09-18 SE RADICAN ALEGATOS DE CONCLUSION - 2025-09-17 ADMITE RECURSO TRASLADO PARA ALEGAR TERMINO COMUN</t>
  </si>
  <si>
    <t>11001333603220170029100</t>
  </si>
  <si>
    <t>LABORAL ADMINISTRATIVO</t>
  </si>
  <si>
    <t>LAUREANO LAMBRANÑO SANDOVAL</t>
  </si>
  <si>
    <t xml:space="preserve">SE DECLARE QUE EL CONTRATO 180/2014 FUE INCUMPLIDO POR EL FNA, COO CONSECENCIA SE ORDENE PAGAR AL DEMANDANTE EL  SALDO DEL CONTRATO POR LA SUMA DE $4.000.000 INDEXADOS,  SE CONDENE A INDEMNIZAR POR LOS PREJUICIOS CAUSADOS, PAGAR CLASULA PENAL  POR EL 20% DEL VALOR DEL CONTRATO.Y SE CONDENE EN COSTAS </t>
  </si>
  <si>
    <t>15/05/2025: SE REALIZA AUDIENCIA DE CONTINUACION DE CONCILIACION. SE SUSPENDE PROCESO PARA VERIFICAR PROPUESTA DE LA CF. SE FIJA FECHA DE CONTINUACION DE AUDIENCIA PARA EL 4 DE JULIO DE 2025 A LAS 8AM</t>
  </si>
  <si>
    <t>41001312000120190013101</t>
  </si>
  <si>
    <t xml:space="preserve"> TRIBUNAL SUPERIOR - PENAL </t>
  </si>
  <si>
    <t>FISCALIA 24 DELEGADA ESPECIALIZADA EXTNCION DOMINIO</t>
  </si>
  <si>
    <t>FONDO NACIONAL DEL AHORRO Y BELISARIO RODRIGUEZ MORENO</t>
  </si>
  <si>
    <t>QUE SE EXTINGA EL DERECHO DE DOMINIO DEL INMUEBLE OBJETO DE LA DEMANDA DE PROPIEDAD DE BELISARIO RODRIGUEZ MORENO Y OTRO</t>
  </si>
  <si>
    <t>17001310500220190069300</t>
  </si>
  <si>
    <t>ADRIANA PATRICIA LOPEZ SALAZAR</t>
  </si>
  <si>
    <t>FONDO NACIONAL DEL AHORRO Y SERVICIOS Y ASESORÍAS</t>
  </si>
  <si>
    <t>2025-12-16	SENTENCIA CONFIRMADA</t>
  </si>
  <si>
    <t>08001310501320200000800</t>
  </si>
  <si>
    <t>ELIANA MARIA MARTINEZ CUSSA</t>
  </si>
  <si>
    <t>2025-05-22	AGREGAR MEMORIAL	RECURSO DE REPOSICION</t>
  </si>
  <si>
    <t>41001400300320170067500</t>
  </si>
  <si>
    <t>DECLARACION DE PERTENENCIA</t>
  </si>
  <si>
    <t>DIANA YANETH SUAREZ BURGOS</t>
  </si>
  <si>
    <t>FONDO NACIONAL DEL AHORRO Y GILBERTO MORENO ANDRADE</t>
  </si>
  <si>
    <t>QUE SE DECLARE QUE PERTENECE EL DOMINIO PLENO Y ABSOLUTO A LA DEMANDANTE, POR HABER POSEIDO DE MANERA PUBLICA, PACIFICA Y TRANQUILA , SIN VIOLECIA NI CLANDESTINIDAD POR MAS DE 11 AÑOS CONTINUOS DEL INMUEBLE IDENTIFICADO CON FOLIO DE MATRICULA INMOBILIARA 200-22470. COMO CONSECUENCIA DE LO ANTERIOR, SE ORDENE LA CANCELACION DEL REGISTRO DE PROPIEDAD A GILBERTO MORENO ANDRADE, SE ORDENE EL REGISTRO AL FOLIO DE MATRICULA Y SE CONDENE EN COSTAS DEL PROCESO.</t>
  </si>
  <si>
    <t>29-10-2025 AUTO RELEVA CURADOR DD-LITEM DE PERSONAS INCIERTAS E INDETERMINADAS - DEGIDNA NUEVO CURADOR//ETAPA PREVIA AUDIENCIA INICIAL // ETAPA TRASLADO DDA</t>
  </si>
  <si>
    <t>08001310501020190041300</t>
  </si>
  <si>
    <t>JUZGADO DECIMO LABORAL DEL CIRCUITO</t>
  </si>
  <si>
    <t>CARLOS ALBERTO RHENALS DORIA</t>
  </si>
  <si>
    <t>FONDO NACIONAL DEL AHORRO Y SERVICIS Y ASESORIAS</t>
  </si>
  <si>
    <t>2025-09-24	AL DESPACHO</t>
  </si>
  <si>
    <t>73001400300220190056200</t>
  </si>
  <si>
    <t>JUZGADO SEGUNDO CIVIL MUNICIPAL</t>
  </si>
  <si>
    <t>FERNANDO EMIRO TRIANA CARDOZO</t>
  </si>
  <si>
    <t>COBRO DE COSTAS DECRETADAS A FAVOR DEL FNBA DENTRO DEL PROCESO VERBAL INSTAUDA EN COTNRA DEL FNA POR EL SEÑOR EMIRO TRIANA.</t>
  </si>
  <si>
    <t>10-03-25 INGRESA AL DESPACHO - PARA RESOLVER LIQUIDACION DEL CREDITO Y SUSTITUCION DE PODER</t>
  </si>
  <si>
    <t>70001310500220190029000</t>
  </si>
  <si>
    <t>2025-07-15 SE REALIZA AUDIENCIA, SE DICTA FALLO CONDENATORIO MAS COSTAS, SE PRESENTA RECURSO DE APELACION, SE CONCEDE ANTE TRIBUNAL.</t>
  </si>
  <si>
    <t>11001310503020200001000</t>
  </si>
  <si>
    <t xml:space="preserve">JUZGADO TREINTA LABORAL DEL CIRCUITO </t>
  </si>
  <si>
    <t>DIEGO FERNANDO ARBELAEZ VILLANUEVA</t>
  </si>
  <si>
    <t>FONDO NACIONAL DEL AHORRO Y SERVICIOS Y ASESORIAS</t>
  </si>
  <si>
    <t>2024-03-08 AL DESPACHO POR REPARTO / 2024-03-06 REPARTO DEL PROCESO / ETAPA DE SEGUNDA INSTANCIA ALEGATOS A LA ESPERA DEL FALLO</t>
  </si>
  <si>
    <t>11001310302020190066800</t>
  </si>
  <si>
    <t>SERGIO ALFREDO CASILIMAS QUINTERO</t>
  </si>
  <si>
    <t>FNA Y JUAN CARLOS ROMERO APONTE</t>
  </si>
  <si>
    <t>SE DELCARE LA PERTENENCIA DEL INMUEBLE OBJETO DEL PROCESO</t>
  </si>
  <si>
    <t>01-10-2025 FIJACIÓN TRASLADO RECURSO REPOSICION ART. 319 C.G.P. - 03-10-2025 SE RADICA MANIFESTAACIÓN AL RECURSO - SIN INTERES POR PARTE DEL FNA // ETAPA RECURSO DESISTIMIENTO TÁCITO</t>
  </si>
  <si>
    <t>11001333704220190027000</t>
  </si>
  <si>
    <t xml:space="preserve">JUZGADO CUARENTA Y DOS ADMINISTRATIVO DE ORALIDAD DEL CIRCUITO </t>
  </si>
  <si>
    <t>ELIZABETH AGREDO ORTEGA YOTROS</t>
  </si>
  <si>
    <t>FONDO NACIONAL DE AHORRO Y OTROS</t>
  </si>
  <si>
    <t>TRAMITAR OFICIO  DIRIGIDO AL DIRECTOR NACIONAL DE RECURSOS Y ACCIONES JUDICIALES DE LA DEFENSORIA DEL PRUEBLO, PARA QUE EN EL TÉRMINO DE 5 DÍAS A PARTIR DE LA COMUNICACIÓN INFORME  SI LA SOCIEDAD CONSTRUCTORA PINO MORA Y CIA LTDA HA EFECTUADO EL PAGO DE LA SUMA A LA QUE FUE CONDENADA. EL FNA CANCELÓ  LA PARTE QUE LE CORRESPONDÍA.</t>
  </si>
  <si>
    <t>13/03/2025: NO SE REALIZA AUDIENCIA DE RECEPCION DE DECLARACION, TENIENDO EN CUENTA QUE EL PROCESO SE ENCUENTRA EN APELACION DESDE EL 3 DE MARZO DE 2025.</t>
  </si>
  <si>
    <t>25000234100020200023400</t>
  </si>
  <si>
    <t>TRIBUNAL ADMINISTRATIVO DE CUNDINAMARCA SECCIÓN PRIMERA - SUBSECCIÓN C</t>
  </si>
  <si>
    <t>ACCION DE GRUPO</t>
  </si>
  <si>
    <t>GILBERTO REYES MARIN</t>
  </si>
  <si>
    <t>QUE SE DECLARE QUE EL FONDO NACIONAL DEL AHORRO MEDIANTE SUS CONTRATOS DE ADHESIÓN PARA CRÉDITOS HIPOTECARIOS, INTRODUJO DESDE EL AÑO 1998 HASTA LA FECHA DE PRESENTACIÓN DE ESTA DEMANDA, CLÁUSULAS ABUSIVAS QUE TRASLADARON LA OBLIGACIÓN DEL PAGO DE LAS PRIMAS DE LOS SEGUROS DE VIDA, DESEMPLEO, INCENDIO Y TERREMOTO A SUS DEUDORES HIPOTECARIOS, COMO CONSECUENCIA SE CONDENE AL FNA  A PAGAR LOS VALORES CANCELADOS.</t>
  </si>
  <si>
    <t>05-09-2025 RECEP MEMRIALES ONLIINE</t>
  </si>
  <si>
    <t>76001310500820190058800</t>
  </si>
  <si>
    <t>DELCIO LEON DOMINGUEZ BERMUDEZ</t>
  </si>
  <si>
    <t>FONDO NACIONAL DEL AHORRO, TEMPORALES UNO A BOGOTA SAS, OPTIMIZAR SERVICIOS TEMPORALES S.A. Y SYA SERVICIOS Y ASESORIAS SAS</t>
  </si>
  <si>
    <t>2025-09-01	MEMORIAL AL DESPACHO	IMPULSO</t>
  </si>
  <si>
    <t>2018-056-3</t>
  </si>
  <si>
    <t>JUZGADO TERCERO DEL CIRCUITO ESPECIALIZADO  DE EXTINCION DE DOMINIO</t>
  </si>
  <si>
    <t>FISCALIA 21 ESPECIALIZADA</t>
  </si>
  <si>
    <t>FONDO NACIONAL DEL AHORRO - PEDRO ANTONIO AGUILAR RODRIGUEZ - LILIANA DUQUE DELGADO</t>
  </si>
  <si>
    <t>Que se declare la extincion de dominio del inmueble de propiedad de Pedro antonio Aguilar Rodríguez  y Liliana Duque Delgado.</t>
  </si>
  <si>
    <t>12/06/2025: SE REALIZA INTERROGATORIO AL TESTIGO ANDRES VILLEGAS RAMIREZ. (SIN AUTO).</t>
  </si>
  <si>
    <t>41001333300920180005600</t>
  </si>
  <si>
    <t xml:space="preserve">JUZGADO NOVENO ADMINISTRATIVO </t>
  </si>
  <si>
    <t>MIRYAM MORA VERA</t>
  </si>
  <si>
    <t xml:space="preserve">FPONDO NACIONAL DEL AHORRO - HOSPITAL SAN ANTONIO DE PAUDA DE LA PLATA </t>
  </si>
  <si>
    <t>Que se declare la nulidad del acto administrativo Nro. ESA-JEC-050-2017 del 23 de agosto de 2017, mediante la cual la entidad demandada E.S.E HOSPITAL DEPARTAMENTAL SAN ANTONIO DE PADUA DE LA PLATA - HUILA negó el pago de los intereses a las cesantías a la señora MIRYAN MORA VERA en el cargo de MEDICA GENERAL, desde el día 07 de abril de 1999 fecha en la que se posesionó en el cargo hasta la fecha, se ordene el pago de las cesantías  más la indemnizacion.</t>
  </si>
  <si>
    <t>25/09/2025: AUTO ADMITE RECURSO APELACIÓN INTERPUESTO POR LA PARTE DEMANDANTE</t>
  </si>
  <si>
    <t>41001333300920180032400</t>
  </si>
  <si>
    <t>MARTHA LUCIA FIERRO CERQUERA</t>
  </si>
  <si>
    <t xml:space="preserve">HOSPITAL SAN ANTONIO DE PAUDA DE LA PLATA </t>
  </si>
  <si>
    <t>Que se declare la nulidad del acto administrativo Nro. ESA-JEC-098-2017 del14 de noviembre de 2017, mediante la cual la entidad demandada E.S.E HOSPITAL DEPARTAMENTAL SAN ANTONIO DE PADUA DE LA PLATA - HUILA negó el pago de los intereses a las cesantías a la señora MARTHA LUCIA FERRO CERQUERA en el cargo de Auxiliar administrativo de Almacén y se ordene el pago de las cesantías  más la indemnizacion.</t>
  </si>
  <si>
    <t>13/02/2025 DISPONE:
1. OBEDÉZCASE Y CÚMPLASE LA DECISIÓN ADOPTADA POR EL CONSEJO DE ESTADO EN PROVIDENCIADEL 23 DE SEPTIEMBRE DE 2024, MEDIANTE LA CUAL CONFIRMÓ LA SENTENCIA PROFERIDA  PORESTA INSTANCIA EL PASADO 28 DE JULIO DE 2021, QUE NEGÓ LAS PRETENSIONES DELADEMANDA. 2. EN CONSECUENCIA, Y COMO QUIERA QUE NO MEDIA ACTUACIÓN ALGUNA PENDIENTE POR REALIZAR, UNA VEZ EJECUTORIADO EL PRESENTE AUTO, PROCEDER CON EL ARCHIVO DEFINITIVO DEL PROCESO, DEJANDO LAS CONSTANCIAS Y ANOTACIONES DE RIGOR.</t>
  </si>
  <si>
    <t>05001310502620230000300</t>
  </si>
  <si>
    <t xml:space="preserve">JUZGADO VEINTISEIS LABORAL DEL CIRCUITO </t>
  </si>
  <si>
    <t>SANDRA CATALINA PEREZ RESTREPO</t>
  </si>
  <si>
    <t>FONDO NACIONAL DE AHORRO, ACTIVOS Y SERVICIOS Y ASESORÍAS</t>
  </si>
  <si>
    <t>2025-10-28 AUTO FIJA FECHA AUDIENCIA Y/O DILIGENCIA SE REPROGRAMA AUDIENCIA PARA EL DÌA VEINTE (20) DE ENERO DE DOS MIL VEINTISÉIS (2026) A LAS OCHO Y TREINTA DE LA MAÑANA (08:30 A.M.) (SEC)</t>
  </si>
  <si>
    <t>08001310500820200000600</t>
  </si>
  <si>
    <t>LUIS GABRIEL MORA MERCHAN</t>
  </si>
  <si>
    <t>2025-12-16	RECIBIDA DEMANDA U OPOSICIÓN	VÍA ELECTRÓNICA. DEMANDA DE CASACIÓN. DR. GUSTAVO ALBERTO HERRERA, APODERADO JUDICIAL DE LA PARTE RECURRENTE. SE RECIBE 1 ARCHIVO PDF. OAB</t>
  </si>
  <si>
    <t>08001310500820200009500</t>
  </si>
  <si>
    <t>JONATA ESMITH CAMBELL VIDES</t>
  </si>
  <si>
    <t>FONFO NACIONAL DE AHORRO, ACTIVOS, OPTIMIZAR Y SERVICIOS Y ASESORIAS</t>
  </si>
  <si>
    <t>2022-08-05 AUTO ORDENA RADICADO.71.811-E AUTO ORDENA CORRER TRASLADO A LAS PARTES PARA QUE PRESENTEN SUS ALEGATOS -  2022-07-15 AUTO ADMITE - AUTO AVOCA / SEGUNDA INSTANCIA ALEGATOS DE CONCLUSION A LA ESPERA DEL FALLO</t>
  </si>
  <si>
    <t>47001310300520200007000</t>
  </si>
  <si>
    <t>JUZGADO QUINTO CIVIL DEL CIRCUITO</t>
  </si>
  <si>
    <t>ALICIA ESTHER NAVARRO YEPES</t>
  </si>
  <si>
    <t>Que se declare que existe el contrato de mutuo con hipoteca con base en las disposiciones de la escritura pública No. 2075 de fecha 22 de junio de 2011, otorgada en la Notaría 3 del Círculo de Santa Marta, Magdalena, y de su garantía hipotecaria a favor del FONDO NACIONAL DEL AHORRO CARLOS LLERAS RESTREPO y en contra de ALICIA ESTHER NAVARRO YEPES, se ordene el pago del total del Capital insoluto en mora, valor debidamente actualizado a la fecha de la sentencia, y que para el 7 de mayo de 2020 ascendía a $211.379.057.82, se ordene el pago de Intereses corrientes desde la fecha que se causaron hasta que se efectúe el pago, y que para el 7 de mayo de 2020 ascendían a $47.791.557.16, se ordene el pago de Intereses de mora desde la fecha que se causaron hasta que se efectúe el pago, liquidados a la tasa máxima permitida por la Superintendencia Financiera de Colombia, y que para el 7 de mayo de 2020 ascendían a $68.977.278.37, se ordene el pago de Seguros desde la fecha que se causaron hasta que se efectúe el pago, y que para el 7 de mayo de 2020 ascendían a $6.991.532.26, y se condene en costas del proceso.</t>
  </si>
  <si>
    <t>08-09-2025 SE RADICÓ PODER DE SUSTITUCIÓN // ETAPA ST</t>
  </si>
  <si>
    <t>08001310500220200000800</t>
  </si>
  <si>
    <t>ALEJANDRO ROMERO CALLE</t>
  </si>
  <si>
    <t>FONDO NACIONAL DEL AHORRO Y SERTVICIOS Y ASESORIAS</t>
  </si>
  <si>
    <t>2025-02-10 AL DESPACHO / 2025-01-30 RADICACIÓN Y REPARTO</t>
  </si>
  <si>
    <t>08001310500620200002600</t>
  </si>
  <si>
    <t>JUZGADO DIECISEIS  LABORAL DEL CIRCUITO</t>
  </si>
  <si>
    <t>GABRIEL OLIVELLA SERRANO</t>
  </si>
  <si>
    <t xml:space="preserve">2025-09-29	AUTO FIJA FECHA	</t>
  </si>
  <si>
    <t>70001310500220200009400</t>
  </si>
  <si>
    <t>FREDY DARIO VILLADIEGO TUIRAN</t>
  </si>
  <si>
    <t>FONDO NACIONAL DEL AHORRO, OPTIMIZAR ACTIVOS Y SERVICIOS Y ASESORÍAS</t>
  </si>
  <si>
    <t>11001600004920141221800</t>
  </si>
  <si>
    <t xml:space="preserve">JUZGADO TREINTA Y NUEVE PENAL DEL CIRCUITO CON FUNCION DE CONOCIMIENTO </t>
  </si>
  <si>
    <t>DENUNCIA PENAL</t>
  </si>
  <si>
    <t>RICARDO ARIAS MORA</t>
  </si>
  <si>
    <t>QUE SE RECONOZCA COMO DENUNCIANTE Y VICTIMA AL FONDO NACIONAL DEL AHORRO DENTRO DE LA INVESTIGACIÓN INSTAURADA EN CONTRA DE RICARDO ARIAS MORA, POR LA COMPRA DE LA SEDE EN LA CRA. 65 NO. 11-83.</t>
  </si>
  <si>
    <t>RICARDO BURGOS SALAS</t>
  </si>
  <si>
    <t xml:space="preserve">22/01/2024 por medio del presente me permito rendir informe procesal respecto de las últimas actuaciones surtidas al interior del proceso de la referencia, en tal sentido, me permito informar que el día 16 de enero de 2025 sobre las 8:56am estando dentro del término legalmente establecido para ese fin se radico por parte del suscrito escrito de sustentación del recurso de apelación el cual se interpuso en debida forma en la pasada sesión de audiencia de Lectura de fallo de fecha 18 de diciembre de 2024, solicitando al Tribunal Superior de Bogotá en su Sala Penal  se revoque parcialmente la sentencia de primera instancia  y que en su lugar se profiera sentencia condenatoria en contra del señor Ricardo Arias Mora por los delitos de Contrato sin Cumplimiento de los Requisitos Legales y Peculado por apropiación al haberse acreditado con suficiencia la comisión de dichas conductas punibles por parte del ex presidente de la entidad, escrito que se adjunta a efectos de corroboración junto con la constancia de radicación.
 En la misma fecha, el Juzgado de primera instancia corre traslado a los no recurrentes del recurso de apelación presentado por el suscrito.
Así mismo el día sábado 18 de enero- día no hábil-, el Juzgado corre traslado al suscrito del recurso de apelación interpuesto por la defensa del señor Arias Mora quien radico el recurso el mismo día 16 de enero a las 4:39pm, conforme a ello desde el día de hoy se empiezan a contabilizar los términos para que nos pronunciemos sobre  dicho recurso el cual está dirigido a solicitar la absolución por el delito de Interés indebido en la celebración de contratos por el cual fue condenado en primera instancia. 
Conforme a lo anterior una vez se radique el pronunciamiento como no recurrentes le será remitido a efectos de su constatación, quedando sumamente atento a cualquier requerimiento adicional de su parte. </t>
  </si>
  <si>
    <t>11001310503420200020900</t>
  </si>
  <si>
    <t xml:space="preserve">JUZGADO CUARENTA Y OCHO LABORAL DEL CIRCUITO </t>
  </si>
  <si>
    <t>JOSE GIOVANY BENAVIDES GONZALEZ</t>
  </si>
  <si>
    <t>FONDO NACIONAL DEL AHORRO, TEMPORALES UNO A, OPTIMIZAR, ACTIVOS Y SERVICIOS Y ASESORÍAS</t>
  </si>
  <si>
    <t>2025-12-19 SE RADICA MEMORIAL CON CONSTANCIAS DE NOTIFICACION SOCIEDAD TEMPORALES BOGOTA UNO A, SOLICITANDO EMPLAZAR - 2025-12-02	AUTO REQUIERE	REQUIERE NUEVAMENTE AL FONDO NACIONAL DEL AHORRO PARA QUE DÉ CUMPLIMIENTO A LO ORDENADO EN AUTOS DEL 26 DE FEBRERO Y 26 DE JUNIO DE 2025.</t>
  </si>
  <si>
    <t>11001310503020200027900</t>
  </si>
  <si>
    <t>JUZGADO TREINTA LABORAL DEL CIRCUITO</t>
  </si>
  <si>
    <t>YECID RENE DURAN DOMINGUEZ</t>
  </si>
  <si>
    <t xml:space="preserve">FONDO NACIONALD EL AHORRO, TEMPORALES UNO A, OPTIMIZAR Y SERVICIOS Y ASOSORÍAS
</t>
  </si>
  <si>
    <t>2025-11-10	AUTO FIJA FECHA AUDIENCIA Y/O DILIGENCIA	DA POR CONTESTADA LA DEMANDA Y FIJA FECHA CONTINUACION AUDIENCIA PARA EL DIA DIECIOCHO (18) DE JUNIO DE DOS MIL VEINTISÈIS (2026) A LAS OCHO Y TREINTA DE LA MAÑANA (08:30 AM)</t>
  </si>
  <si>
    <t>05001310500220200019400</t>
  </si>
  <si>
    <t xml:space="preserve">JUZGADO SEGUNDO LABORAL  DEL CIRCUITO </t>
  </si>
  <si>
    <t>KELLY ARAUJO TAFUR</t>
  </si>
  <si>
    <t>2025-09-25 NO SE REALIZA AUDIENCIA, MEDIANTE AUTO SE FIJARA NUEVA FECHA</t>
  </si>
  <si>
    <t>05001310502320200022600</t>
  </si>
  <si>
    <t xml:space="preserve">JUZGADO VEINTITRES LABORAL  DEL CIRCUITO </t>
  </si>
  <si>
    <t>DIANA CATALINA CUESTA BALLESTEROS</t>
  </si>
  <si>
    <t>2025-08-05 NO SE REALIZA AUDIENCIA SE FIJA COMO NUEVA FECHA 03 DE FEBRERO DE 2026 A LAS 2:30 PM</t>
  </si>
  <si>
    <t>05001310501720200032900</t>
  </si>
  <si>
    <t>DIANA ISABEL BUSTAMANTE CASTRILLON</t>
  </si>
  <si>
    <t>2023-09-01 AUTO TRASLADO DE 5 DIAS PARA ALEGATOS SE ADMITE EL RECURSO DE APELACIÓN Y UNA VEZ EJECUTORIADA ESTA DECISIÓN SE DISPONE CORRER TRASLADO</t>
  </si>
  <si>
    <t>11001310500320180005600</t>
  </si>
  <si>
    <t>JUZGADO CUARENTA Y DOS LABORAL DEL CIRCUITO</t>
  </si>
  <si>
    <t>VANESSA JOSEFINA CORONADO LORA</t>
  </si>
  <si>
    <t>FONDO NACIONALD EL AHORRO, TEMPORALES UNO A Y OPTIMIZAR</t>
  </si>
  <si>
    <t>2025-10-16 AUTO ORDENA NOTIFICAR AUTO ORDENA POR SECRETARIA NOTIFICAR A LA AGENCIA NACIONAL DE DEFENSA JURIDICA. SEÑALA FECHA PARA AUDIENCIA EL 28 DE MAYO DE 2026 A LAS 2:30 PM. - 2025-10-16 SE INFORMÓ QUE LA AUDIENCIA NO SE LLEVARÍA A CABO DEBIDO A LA FALTA DE NOTIFICACIÓN AL JUZGADO POR PARTE DE LA AGENCIA NACIONAL, NUEVA FECHA POR AUTO</t>
  </si>
  <si>
    <t>68001310500220200018700</t>
  </si>
  <si>
    <t xml:space="preserve">JUZGADO SEPTIMO LABORAL DEL CIRCUITO </t>
  </si>
  <si>
    <t>GIOVANNI APARICIO CORDERO</t>
  </si>
  <si>
    <t>FONDO NACIONAL DEL AHORRO Y SERVICIOS Y ASEOSRÍAS</t>
  </si>
  <si>
    <t>2025-12-11 AL DESPACHO INGRESA AL DESPACHO CON CONSTANCIA SOBRE ALEGATOS.-LTSM</t>
  </si>
  <si>
    <t>70001310500220200013800</t>
  </si>
  <si>
    <t>JORGE LUIS MONTERROZA BLANCO</t>
  </si>
  <si>
    <t>FONDO NACIONAL DEL AHRRO Y SERVICIOS Y ASESORÍAS</t>
  </si>
  <si>
    <t>11/12/2025 NO SE LLEVA A CABO AUDIENCIA POR PROBLEMAS TÉCNICOS, LA AUDIENCIA SERÁ REPROGRAMADA POR AUTO</t>
  </si>
  <si>
    <t>50001312100220200001400</t>
  </si>
  <si>
    <t>JUZGADO SEGUNDO CIVIL DEL CIRCUITO ESPECIALIZADO EN RESTITUCION DE TIERRAS</t>
  </si>
  <si>
    <t>MIRYAN ESPERANZA UNDA NAVARRO</t>
  </si>
  <si>
    <t>FONDO NACIONAL DEL AHORRO Y HEREDEROS DE GUILLERMO LOPEZ HERRERA</t>
  </si>
  <si>
    <t>Los solicitantes: Miryam Esperanza Unda, Herederos Determinadosde Guillermo López Herrera (f), (Guillermo David López Unda, Isabel Cristina López Unda y Diego Mauricio López Unda) y Herederos Indertminados de Guillermo López Herrera (f), pretenden que El Juzgado Segundo Civil del Circuito Especializado en restitución de Tierras de Villavicencio - Meta, procede  a restituirles el predio urbano denominado Casa 104 Urbanización Los Rosales II ubicado en la Calle 27 N. 14-10 de Villavicencio - Meta, identificado con Folio Matrícula N. 230-73497,</t>
  </si>
  <si>
    <t>11-03-24  ESTADO AUTO REQUIERE ASR 24 010 INCORPORA Y REQUIERE SE ANEXARON (1) DOCUMENTO (RENUNCIA PODER  CON FECHA 15-09-56</t>
  </si>
  <si>
    <t>11001310303420200025600</t>
  </si>
  <si>
    <t>JUZGADO TREINTA Y CUATRO CIVIL DEL CIRCUITO DE ORALIDAD</t>
  </si>
  <si>
    <t>VERBAL MAYOR CUANTIA</t>
  </si>
  <si>
    <t>VIVIANA TORRES LUNA</t>
  </si>
  <si>
    <t>Que se declare que la señora VIVIANA TORRES LUNA incumplió el contrato de mutuo contenido en la escritura publica 0692 del 14 de marzo del 2012 de la Notaria Unica de Mosquera, como consecuenica de lo anterior, se ordene a la demandada a pagar al FNA  los perjuicios por dicho incumplimiento,  a la fecha de la presentación de la subsanación de la demanda  asciende a $403.848.662.94,  o por el valor que deternine el dictamen obligatorio que se parctique en el proceso, y se condene en costas del proceso.</t>
  </si>
  <si>
    <t xml:space="preserve">09-07-2025 ENVIO DE COMUNICACIONES - SE ENVIA OFICIO </t>
  </si>
  <si>
    <t>41001310500320200018200</t>
  </si>
  <si>
    <t>OLGA LUCIA ROA ANGARITA</t>
  </si>
  <si>
    <t>07/10/2025 AL DESPACHO PARA DECISIÓN DE SEGUNDA INSTANCIA</t>
  </si>
  <si>
    <t>11001310502520180017300</t>
  </si>
  <si>
    <t>MAURICIO PUERTO CORREDOR</t>
  </si>
  <si>
    <t>19/08/2025 AUTO ORDENA INCORPORAR POR SECRETARIA DOCUMENTAL QUE NO SE ECONTRABA INCORPORADA DENTRO DEL PROCESO</t>
  </si>
  <si>
    <t>11001310501520200006900</t>
  </si>
  <si>
    <t xml:space="preserve">JUZGADO QUINCE LABORAL EL CIRCUITO </t>
  </si>
  <si>
    <t>ARGELIA BELTRAN VARILLA</t>
  </si>
  <si>
    <t>FONDO NACIOAL DEL AHORRO, OPTIMIZAR, ACTIVOS Y SERVICIOS Y ASESORIAS</t>
  </si>
  <si>
    <t>09/12/2025 OBEDEZCASE Y CUMPLASE LO RESUELTO POR EL SUPERIOR FIJA FECHA DE AUDIENCIA DEL ART 77 EL 04 DE JUNIO DE 2026 A LAS 03:00 PM</t>
  </si>
  <si>
    <t>08001310501420200009600</t>
  </si>
  <si>
    <t>JUZGADO CATORCE LABORAL DEL CIRCUITO</t>
  </si>
  <si>
    <t>LOUIS FELIPE DUCHESNE BOLIVAR</t>
  </si>
  <si>
    <t>FONDO NACIONAL DEL AHORRO Y SERVICIOS Y ASESORIAS.</t>
  </si>
  <si>
    <t>2025-09-03 (Fijacion Estado)	
2025-09-02 (Auto Decide	78674): A - Admite los recursos de apelación interpuestos por las partes</t>
  </si>
  <si>
    <t>68001400301620200025600</t>
  </si>
  <si>
    <t>JUZGADO DIECISEIS  CIVIL MUNICIPAL</t>
  </si>
  <si>
    <t>NOE MANCILLA LEON</t>
  </si>
  <si>
    <t>FONDO NACIONAL DE AHORRO, LA  PREVISORA S.A. Y COMPAÑÍA DE SEGUROS Y QBE SEGUROS S.A.</t>
  </si>
  <si>
    <t>QUE SE DECLARE AL FNA , LA PREVISORA Y QBE SEGUROS RESPONSABLES DEL INCUMPLIMIETNO CONTRACTUAL DE LAS OBLIGACIONES ADQUIRIDAS POR LA EXPEDICIÓN DE LA POLIZA DE VIDA QUE AMPARA EL CREDITO ADQUIRIDO POR EL DEMANDNATE  A PARTIR DEL 2017 HASTA QUE QUEDE LA  SENTENCIA EN FIRME A SU FAVOR, QUE SE DECLARE A LAS DEMANDADAS A PAGAR AL DEMANDANTE LAS SUMAS DESCRITAS, CONDENAR A LAS DEMANDADAS AL PAGO DE LA INDEMNIZACION OCASIONADA POR EL INCUMLIMIENTO AL PAGO DE LA PLIZA DE VIDA Y CONDENAR EN COSTAS DLE PROCESO.</t>
  </si>
  <si>
    <t>22-01-2025 IMPULSO PROCESAL/ ETAPA CONTESTACIONES</t>
  </si>
  <si>
    <t>76001310501120200025600</t>
  </si>
  <si>
    <t>ASTRIDT MUÑOZ VALENCIA</t>
  </si>
  <si>
    <t>FONDO NACIONAL DEL AHORRO, TEMPORALES UNO A,  OPTIMIZAR, ACTIVOS Y  SERVICIOS Y ASESORIAS</t>
  </si>
  <si>
    <t>12/12/2025 FIJA FECHA DE AUDIENCIA DEL ART 80 PARA EL 28 DE ENERO DE 2026 A LAS 10:30 AM</t>
  </si>
  <si>
    <t>11001400300320170115500</t>
  </si>
  <si>
    <t xml:space="preserve">JUZGADO TERCERO CIVIL MUNICIPAL </t>
  </si>
  <si>
    <t>JAIRO SAUL TRILLOS GUALTEROS</t>
  </si>
  <si>
    <t>COBRO EJECUTIVO COSTAS DEL PROCESO A FAVOR DEL FNA, SEGÚN SENTENCIA DEL 10 DE SEPTIEMBRE DEL 2018.</t>
  </si>
  <si>
    <t>25-05-24 AUTO RECONOCE PERSONERIA</t>
  </si>
  <si>
    <t>11001310302620180021000</t>
  </si>
  <si>
    <t xml:space="preserve">JUZGADO VEINTISÉIS CIVIL DEL CIRCUITO </t>
  </si>
  <si>
    <t>LAURA LILIANA CASTILLO RUIZ Y OTRO</t>
  </si>
  <si>
    <t>COBRO EJECUTIVO DE LAS COSTAS A FAVOR DEL FNA, SEGÚN SENTENCIA DEL 4 DE ABRIL DEL 2019</t>
  </si>
  <si>
    <t>08 - 11 - 24 SE SOLICITA ACCESO EXPEDIENT</t>
  </si>
  <si>
    <t>73001312100120200021300</t>
  </si>
  <si>
    <t>JUZGADO PRIMERO CIVIL DEL CIRCUITO ESPECIALIZADO EN RESTITUCIÓN DE TIERRAS</t>
  </si>
  <si>
    <t>ROSA MARIA SIERRA COLMENARES Y ULDARICO MENDEZ</t>
  </si>
  <si>
    <t xml:space="preserve">FONDO NACIONAL DEL AHORRO Y </t>
  </si>
  <si>
    <t>DECLARAR que la solicitante señora ROSA MARIA SIERRA COLMENARES, identificada con cedula de ciudadanía No. 26.616.291 y el señor ULDARICO MENDEZ identificado con cedula de ciudadanía No. 17.620.617, son titulares del derecho fundamental a la restitución de tierras, en relación con los predios descrito (s) en el numeral 3.1 de la presente solicitud de restitución, en los términos de los artículos 3, 74 y 75 de la Ley 1448 de 2011. ORDENAR la restitución jurídica y/o material a favor de la solicitante ROSA MARIA SIERRA COLMENARES, identificada con cedula de ciudadanía No. 26.616.291 y el señor ULDARICO MENDEZ identificado con cedula de ciudadanía No. 17.620.617, de los predios denominados EL TRIUNFO Y LA PALMERA, ubicado en el departamento de CAQUETA municipio de LA MONTAÑITA, vereda LA NUTRIA, identificado en el primer acápite de la presente solicitud de restitución, cuyas extensiones corresponde a 8 hectáreas 0150 metros y 7 hectáreas 8415 metros cuadrados respectivamente, de conformidad con lo dispuesto en los artículos 82 y 91 parágrafo 4º de la Ley 1448 de 2011. Para el anterior efecto, se solicita acoger la georreferenciación realizada por la UAEGRTD. ORDENAR a la Oficina de Instrumentos Públicos del Circulo Registral de FLORENCIA, inscribir la sentencia en los términos señalados en el literal c) del artículo 91 de la Ley 1448 de 2011, en los folios de matrículas N° 420-22539 y No. 420-55450, aplicando el criterio de gratuidad al que se refiere el parágrafo 1º del artículo 84 de la Ley 1448 de 2011.</t>
  </si>
  <si>
    <t>25-08-23 AUTO CONCEDE AMPARO DE POBREZA/</t>
  </si>
  <si>
    <t>05001310501820200035900</t>
  </si>
  <si>
    <t>KRISS ELIANA SIERRA ESCOBAR</t>
  </si>
  <si>
    <t>02/11/2023 PROCESO SE ENCUENTRA A LA ESPERA DE EMITIR FALLO DE SEGUNDA INSTANCIA</t>
  </si>
  <si>
    <t>11001310501720200019500</t>
  </si>
  <si>
    <t>OSCAR PEÑA MUNOZ</t>
  </si>
  <si>
    <t>FONDO NACIONAL DEL AHORRO, ALMA MATER, TEMPORALES UNO A, OPTIMIZAR, ACTIVOS Y SERVICIOS Y ASESORÍAS</t>
  </si>
  <si>
    <t>18/12/2025 FIJA FECHA DE AUDIENCIA PARA EL 08 DE JULIO DE 2026 A LAS 11:00 AM</t>
  </si>
  <si>
    <t>11001310500520200021900</t>
  </si>
  <si>
    <t xml:space="preserve">JUZGADO QUINTO LABORAL DEL CIRCUITO </t>
  </si>
  <si>
    <t>FREDY SNEYDER FAJARDO GARNICA</t>
  </si>
  <si>
    <t>FONDO NACIONAL DEL AHORRO, TEMPORALES UNO A, OPTIMIZAR, ACTIVOS, Y  SERVICIOS Y ASESORIAS</t>
  </si>
  <si>
    <t>15/09/2025 SE TIENE POR CONTESTADAS LLAMADAS EN GARANTÍA POR SECRETARIA ORDENA NOTIFICAR A TEMPORALES</t>
  </si>
  <si>
    <t>13001233300020200004800</t>
  </si>
  <si>
    <t>TRIBUNAL ADMINISTRATIVO DE BOLÍVAR</t>
  </si>
  <si>
    <t xml:space="preserve">DORIA Y ASOCIADOS ABOGADOS SAS </t>
  </si>
  <si>
    <t>FNDO NACIONAL DEL AHORRO</t>
  </si>
  <si>
    <t>Que se declare la nulidad del acto administrativo que contiene la decisión de declarar imposiblilidad de selección dentro del proceo FNASG-10-41-2019 cuyo objeto era la prestación de servicios profesionaels de representación judicial y extrajudicial a nievel nacional en los procesos que la entidad actué como demandante o demanado y denunciante o denunciada exceptuando procesos ejecutivos hipotecarios adoptada por el FNA a través de acta de IMPOSIBILIDAD DE SELECCIÓN - INVITACION A OFERTAR. Que se declare la nulidad del acto administrativo según radicado 01-2303-201906210105016, mediante el cual se resolvió el recurso de reposición interpuesto contra la decisión. Como consecuencia se condene al FNA  al pago de perjuicios materiales en la modalidad daño emergente y lucro cesante causado a la demandante.</t>
  </si>
  <si>
    <t>26/11/"024: SE EMITE SENTENCIA DE EXTINCION DE DOMINIO, Y ACEPTA EL ACREEDOR HIPOTECARIO FNA.</t>
  </si>
  <si>
    <t>54001400300820200028300</t>
  </si>
  <si>
    <t>REPOSICION Y CANCELACION DE TITULO VALOR</t>
  </si>
  <si>
    <t>BRIAN JACON DURAN LEAL</t>
  </si>
  <si>
    <t>Solicitar al señor Juez, cancelar y dejar sin valor y efecto a futuro el pagaré suscrito el 1 de noviembre de 2018, por el señor BRIAN JACOB DURAN LEAL, como garantía real del crédito hipotecario desembolsado por el FNA a este, y extraviado en las instalaciones del FNA en el mes de octubre de 2019. Que como consecuencia de la pretensión anterior, se ordene al señor BRIAN JACOB DURAN LEAL, identificado con cédula de ciudadanía No. 1.090.173.487, con domicilio en la ciudad de Cúcuta, titular del crédito hipotecario que tiene actualmente con el FNA, se sirva firmar un nuevo pagaré y carta de instrucciones de igual valor y características del anterior, a fin de remplazar el titulo valor extraviado.</t>
  </si>
  <si>
    <t>05-06-2025 AUTO RESUELVE SUSTITUCION FNA  PODER REMITIR LINK // ETAPA AUTO NIEGA APELACIÓN 24-11-2045</t>
  </si>
  <si>
    <t>41001333300220200020600</t>
  </si>
  <si>
    <t>TRIBUNAL ADMINISTRATIVO - SIN SECCIÓN - ORAL</t>
  </si>
  <si>
    <t>SAMUEL LOPEZ</t>
  </si>
  <si>
    <t xml:space="preserve">NACION Y FONDO NACIONAL DEL AHORRO </t>
  </si>
  <si>
    <t>QUE SE DECLARE ADMINISTRATIVA Y PATRIMONIALMENTE RESPOSABLE AL MINISTERIO DE VIVIENDA Y EL FNA POR LOS DAÑOS MATERIALES  Y MORALES OCASIONADOS AL DEMANDANTE, A PAGARLE COMO REPARACION DEL DAÑO EMERGENTE Y LUCRO CESANTE OCASIONADOS  AL DEMANDANTE Y SE CONDENE AL PAGO DE COSTAS DEL ROCESO.</t>
  </si>
  <si>
    <t xml:space="preserve">26/03/2025: SE RADICA SUSTITUCION DE PODER Y SOLICITUD DE IMPULSO PROCESAL/29/05/2024 A DESPACHO PARA SENTENCIA </t>
  </si>
  <si>
    <t>05001310500920200027600</t>
  </si>
  <si>
    <t xml:space="preserve">JUZGADO NOVENO LABORAL DEL CIRCUITO </t>
  </si>
  <si>
    <t>YURIS TAPIAS CUADROS</t>
  </si>
  <si>
    <t>FONDO NACIONAL DEL AHORRO, ACTIVOS Y SERVICIOS Y ASESORIAS</t>
  </si>
  <si>
    <t>06/03/2025 SE REMITE EXPEDIENTE AL DESPACHO PARA RESOLVER IMPEDIMIENTO</t>
  </si>
  <si>
    <t>70001310500220210001100</t>
  </si>
  <si>
    <t>KAREN PAOLA HOYOS MARTINEZ</t>
  </si>
  <si>
    <t>02/09/2025 SE RADICAN ALEGATOS DE SEGUNDA INSTANCIA ANTE EL TRIBUNAL DE CONOCIMIENTO</t>
  </si>
  <si>
    <t>08001310500920200025100</t>
  </si>
  <si>
    <t>JACKSON EDUARDO CHARRIS PALMA</t>
  </si>
  <si>
    <t>30/07/2025 SE LLEVA A CABO LECTURA DE FALLO SE DECLARA EXISTENCIA DE CONTRATO Y CONDENA ECONÓMICA SE PRESENTA Y CONCEDE RECURSO DE APLEACIÓN PARA SU RESPECTIVO TRÁMITE EN EL TRIBUNAL</t>
  </si>
  <si>
    <t>18001310300220200021500</t>
  </si>
  <si>
    <t>JOSE GUSTAVO QUINTERO MARIN y OLIVA LOSADA SUÁREZ</t>
  </si>
  <si>
    <t xml:space="preserve">Se declare que existe el contrato de mutuo con hipoteca con base en las disposiciones de la escritura pública No. 3491 de fecha 17 de octubre de 1997, y de su garantía hipotecaria a favor del FONDO NACIONAL DEL AHORRO CARLOS LLERAS RESTREPO y en contra de los señores JOSÉ GUSTAVO QUINTERO MARÍN y OLIVA LOSADA SUÁREZ. En virtud de la pretensión primera, se ordene el pago del total del Capital insoluto en mora, valor debidamente actualizado a la fecha de la sentencia, y que para el 7 de mayo de 2020 ascendía a $302.981.618.62, más intereses corrientes y moratorios y primas de seguros, y se ordene la venta en pública subasta del inmueble hipotecado. </t>
  </si>
  <si>
    <t xml:space="preserve">22-01-24 RECEPCION PODER - IMPULSO PROCESAL  12-12-25 AL DESPACHO - 27-11-24 POR CORREO ELECTRONICO LA APODERADA DEMANDANTE ALLEGA RECURSO DE APELACION </t>
  </si>
  <si>
    <t>76041408900120200010200</t>
  </si>
  <si>
    <t xml:space="preserve">PROMOTORA PANORAMA DE OCCIDENTE </t>
  </si>
  <si>
    <t>FONDO NACIONAL DEL AHORRO Y NICOLAS OSPINA
CLAVIJO</t>
  </si>
  <si>
    <t>Que se declare resuelto el contrato de compraventa celebrado entre el demandante y NICOLAS OSPINA CLAVIJO, mediante escritura publcia 0244 del 9 de octubre del 2018 de la Notaría Unica de Ansermanuevo - Valle, el inmueble identificado con matrícula inmobioiara 375-87511, por haberincumplido las obligaciones. Ordenar al Comprador paga a la demandante $23.437.260 con el producto de subsidio de vivienda, compensar el valor que debe restituir la demandante, ordenar la restitución del inmueble y la cancelación de las respectivas anotaciones en el folio de matricula y condena en costas del proceso.</t>
  </si>
  <si>
    <t>AUTO 04/11/2025 JUZGADO ASUME CONOCIEMIENTO PROCESO VERBAL DE RESOLUCIÓN DE CONTRATO DE COMPRAVENTA</t>
  </si>
  <si>
    <t>2179191**</t>
  </si>
  <si>
    <t>11001400301120200060500</t>
  </si>
  <si>
    <t>JUZGADO ONCE CIVIL MUNICIPAL</t>
  </si>
  <si>
    <t>GLADYS ELIZABETH CHACÓN ROBERTO.</t>
  </si>
  <si>
    <t>Que se declare que, la demandada GLADYS ELIZABETH CHACÓN ROBERTO incumplió parcialmente con el pago del préstamo de dinero que le otorgó el FONDO NACIONAL DEL AHORRO desde el 10 de julio de 2013, contenido en la escritura pública No 3298 del 04 de diciembre de 1998 de la NOTARIA CUARENTA Y SIETE (47) DEL CIRCULO NOTARIAL DE BOGOTÁ. Se condene a pagar a la señora GLADYS ELIZABETH CHACÓN ROBERTO a favor del FONDO NACIONAL DEL AHORRO la suma de ($21.157.631.35,.) por concepto de capital,  intereses corrientes y moratorios, y seguros obligaorios.</t>
  </si>
  <si>
    <t>15-07-2025 ELABORACION DE OFICIOS OFICIO LEV INMUEBLE ENVIADO A LA ENTIDAD //POR ESTADO 27/03/25 DESPACHO DECLARA DESISTIMIENTO TÁCITO -DESGLOSAR DEMANDA -SIN CONDENA EN COSTAS (DENTRO DE ESTE PROCESO LA ULTIMA ACTUACION FUE EN FEBRERO DE 2024 SOLICTUD LINK EXPEDIENTE) SE PUEDE PRESENTAR NUEVAMENTE EN OCTUBRE DE 2025</t>
  </si>
  <si>
    <t>11001310302020200033500</t>
  </si>
  <si>
    <t xml:space="preserve">JUZGADO VEINTE CIVIL DEL CIRCUITO </t>
  </si>
  <si>
    <t>RUBY ESMERALDA PARRA HERNÁNDEZ</t>
  </si>
  <si>
    <t>VENTA DE CARTERA DEL FNA A DISPROYECTOS.</t>
  </si>
  <si>
    <t>18-06-2025 ENVIO TELEGRAMA</t>
  </si>
  <si>
    <t>66001310500220200016100</t>
  </si>
  <si>
    <t>ANDREA PALACIO HERRERA</t>
  </si>
  <si>
    <t>FONDO NACIONAL DEL AHARRO, OPTIMIAR , ACTIVOS Y SERVCIOS Y ASESORIA</t>
  </si>
  <si>
    <t>06/11/2025 SE RADICA ALEGATOS DE SEGUNDA INSTANCIA</t>
  </si>
  <si>
    <t>76001310500120190037100</t>
  </si>
  <si>
    <t xml:space="preserve">JUZGADO PRIMERO LABORAL DEL CIRCUITO </t>
  </si>
  <si>
    <t>MONICA GUTIERREZ GONZALEZ</t>
  </si>
  <si>
    <t>16/10/2024 PRESENTACIÓN ALEGATOS DE SEGUNDA INSTANCIA DEMANDANTE</t>
  </si>
  <si>
    <t>08001310500320200014200</t>
  </si>
  <si>
    <t>ALEJANDRO SANTIAGO BARROS</t>
  </si>
  <si>
    <t>2025-04-04 (AGREGAR MEMORIAL): ALEGATOS PRESENTADOS POR EL DR. RAFAEL RODRÍGUEZ TORRES / ETAPA: PARA PROFERIR FALLO SEGUNDA INSTANCIA</t>
  </si>
  <si>
    <t>76001310501720200034300</t>
  </si>
  <si>
    <t xml:space="preserve">JUZGADO DIECISIETE LABORAL DEL CIRCUITO </t>
  </si>
  <si>
    <t>DIANA CAROLINA QUINTERO GRANOBLES</t>
  </si>
  <si>
    <t>09/12/2025 NO SE LLEVA A CABO AUDIENCIA POR DISPOSICIÓN DEL JUZGADO/ ETAPA PARA AUDIENCIA DE FALLO</t>
  </si>
  <si>
    <t>08001310500520210002700</t>
  </si>
  <si>
    <t>TRIBUNAL SUPERIOR DE BARRANQUILLA - SALA LABORAL</t>
  </si>
  <si>
    <t>ELEANA PAOLA LONDOÑO CABRERA</t>
  </si>
  <si>
    <t>2025-05-27	AL DESPACHO	AL DESPACHO DEL MAGISTRADO PONENTE DR. OMAR ÁNGEL MEJÍA AMADOR, EXPEDIENTE CONTENTIVO DEL RECURSO EXTRAORDINARIO DE CASACIÓN, UNA VEZ EJECUTORIADA LA PROVIDENCIA DEL 13 DE MAYO DE 2025. EL EXPEDIENTE INGRESÓ AL DESPACHO PARA SENTENCIA EL 13 DE MARZO DE 2025. / ETAPA : PARA FALLO CASACIÓN EN CSJ</t>
  </si>
  <si>
    <t>68001310500120210002100</t>
  </si>
  <si>
    <t>NIDIA YESMITH PEDRAZA BERNAL</t>
  </si>
  <si>
    <t>FONDO NACIONAL DEL AHORRO, OPTIMIZAR , ACTIVOS y SERVICIOS Y ASESORIAS</t>
  </si>
  <si>
    <t>2025-07-10	CAMBIO DE MAGISTRADO	ACTUACIÓN DE CAMBIO DE MAGISTRADO/ ETAPA: PARA PROFERIR FALLO SEGUNDA INSTANCIA</t>
  </si>
  <si>
    <t>11001310503620200019700</t>
  </si>
  <si>
    <t xml:space="preserve">JUZGADO TREINTA Y SEIS LABORAL DEL CIRCUITO </t>
  </si>
  <si>
    <t>DORA OLIVIA PALACIOS ARANGUREN</t>
  </si>
  <si>
    <t>10/12/2025 FNA PRESENTÓ ALEGATOS DE CONCLUSIÓN/ ETAPA PARA FALLO SEGUNDA INSTANCIA</t>
  </si>
  <si>
    <t>11001400304020200021200</t>
  </si>
  <si>
    <t xml:space="preserve">JUZGADO CUARENTA CIVIL MUNICIPAL  ORAL </t>
  </si>
  <si>
    <t xml:space="preserve">VERBAL DE SIMULACION </t>
  </si>
  <si>
    <t>LUZ MARINA CASTRO MARTINEZ</t>
  </si>
  <si>
    <t>FONDO NACIONAL DEL AHORRO, NICANOR MARTIN MORA Y OTROS</t>
  </si>
  <si>
    <t>QUE SE DECLARTE ABSOLUTAMENTE SIMULADO EL CONTRATO DE COMPRAVENTA CONTENIDO EN LA ESCRITURA PUBLICA 654 DEL 20 DE ABRIL DEL 2016 DE LA NOTARIA 23 DE BOGOTÁ, MEDIANTE LA CUAL EL SEÑOR NICANOR MARTIN MORA  FINGE COMO VENDEROR, VENDER A JHONATAN CARVAJAL Y A SU HIJA MEMOR MARY LUZ  EL INMUEBLE IDENTIFICADO CON EL FOLIO DE MATRICULA INMOBILIARA 50S-1017062 Y SE INFORME A LA NOTARIA 23  AL MARGEN DE LA CITADA ESCRITURA Y SE TOME ATENTA NOTA DE LA ANTERIOR DECLARTACIÓN Y SE INFROME A LA OFICINA DE REGISTRO DE INSTRUMENTOS PUBLICOS DE BOGOTÁ. SE CONDENE EN COSTAS DEL PROCESO.</t>
  </si>
  <si>
    <t xml:space="preserve">POR ESTADO 04/11/2025 TRASLADO DE EXCEPCIONES DE MÉRITO- RECONOCE PERSONERÍA </t>
  </si>
  <si>
    <t>08001310500120200015100</t>
  </si>
  <si>
    <t>JUZGADO PRIMERO LABORAL DEL CIRCUITO DE BARRANQUILLA</t>
  </si>
  <si>
    <t>ANDREA CUEVAS ARANGO</t>
  </si>
  <si>
    <t>2025-07-15	AL DESPACHO PARA SENTENCIA	SE RECIBIÓ ESCRITO DE OPOSICIÓN DE SEGUROS GENERALES SURAMERICANA S. A. - NO SE RECIBIERON ESCRITOS DE OPOSICIÓN DE ANDREA CUEVAS ARANGO, S &amp; A SERVICIOS Y ASESORÍAS S. A. S., COMPAÑÍA ASEGURADORA DE FIANZAS S. A. CONFIANZA - SEGUROS CONFIANZA S. A. / ETAPA PARA SENTENCIA CASACIÓN</t>
  </si>
  <si>
    <t>08001310500220200017400</t>
  </si>
  <si>
    <t>IVAN DARIO SALCEDO SANDOVAL</t>
  </si>
  <si>
    <t>2025-11-06	AUTO FIJA FECHA	FÍJESE EL DÍA 05 DE FEBRERO DE 2026, A LAS 02:00 P.M., PARA QUE LAS PARTES COMPAREZCAN PERSONALMENTE O VIRTUALMENTE SEGÚN SEA EL CASO CON SUS APODERADOS PARA LLEVAR A CABO LA CONTINUACIÓN DE LA AUDIENCIA DE TRAMITE Y JUZGAMIENTO. / ETAPA PARA AUDIENCIA ART 80</t>
  </si>
  <si>
    <t>63001310500420200020600</t>
  </si>
  <si>
    <t>TRIBUNAL SUPERIOR - CIVIL - FAMILIA - LABORAL</t>
  </si>
  <si>
    <t>DIANA CATALINA MUÑOZ ROZO</t>
  </si>
  <si>
    <t>20/05/2024 FNA RADICÓ ALEGATOS DE CONCLUSIÓN ETAPA: PARA PROFERIR FALLO SEGUNDA INSTANCIA</t>
  </si>
  <si>
    <t>70001310500320210005300</t>
  </si>
  <si>
    <t>NORELYS MARGARITA CONTRERAS LOZANO</t>
  </si>
  <si>
    <t>19/08/2025 NO SE REALIZÓ AUDIENCIA POR DISPOSICIÓN DEL JUZGADO NUEVA FECHA SALE POR AUTO/ ETAPA PARA AUDIENCIA ART 80</t>
  </si>
  <si>
    <t>88001310500120200019000</t>
  </si>
  <si>
    <t>HECTOR MANUEL VASQUEZ VASQUEZ</t>
  </si>
  <si>
    <t>FONDO NACIONAL DEL AHORRO, HUMAN TEAM SAS, ALMA MATER, TEMPORALES UNO A, OPTIMIZAR Y SERVICIOS Y ASESORIAS</t>
  </si>
  <si>
    <t>25/11/2025 CONSTANCIA SECRETARIAL HUMAN TEMPORAL / ETAPA PARA FIJAR FECHA DE AUDIENCIA ART 77</t>
  </si>
  <si>
    <t>08001310500120200021800</t>
  </si>
  <si>
    <t>INGRID MARIA DUEÑAS GONZALEZ</t>
  </si>
  <si>
    <t>2025-07-08	CONTESTACION DEMANDA	CONTESTACIÓN LITIS CONSORTE NECESARIO S Y A 2025-07-11	A SECRETARÍA	IMPULSO FECHA AUDIENCIA / ETAPA PARA AUDIENCIA ART 80</t>
  </si>
  <si>
    <t>05001310500820200020300</t>
  </si>
  <si>
    <t>JULIANA FERIA MERINO</t>
  </si>
  <si>
    <t>FONDO NACIONAL DEL AHORRO Y SERVICIOS Y ASESORÍAS.</t>
  </si>
  <si>
    <t>2025-06-12	REMITE PROCESO	A LA SALA LABORAL DEL TSM / ETAPA PARA TRASLADO ALEGATOS</t>
  </si>
  <si>
    <t>70001310500320210005500</t>
  </si>
  <si>
    <t>KELLY JOHANNA SUAREZ MARTELO</t>
  </si>
  <si>
    <t>26/08/2025 NO HUBO AUDIENCIA POR DISPOSICIÓN DEL JUZGADO NUEVA FECHA SALE POR AUTO / ETAPA PARA AUDIENCIA ART 77</t>
  </si>
  <si>
    <t>13001310500220200014900</t>
  </si>
  <si>
    <t xml:space="preserve">JUZGADO DECIMO LABORAL DEL CIRCUITO </t>
  </si>
  <si>
    <t>DEMNICE BELTRAN VARILLA</t>
  </si>
  <si>
    <t xml:space="preserve">FONDO NACIONAL DEL AHORRO, OPTIMIZAR, ACTIVOS Y SERVICIOS Y ASESORIAS  </t>
  </si>
  <si>
    <t>15/08/2025 FNA PRESENTÓ ALEGATOS / ETAPA PARA PROFERIR FALLO SEGUNDA INSTANCIA</t>
  </si>
  <si>
    <t>11001312000220201902501</t>
  </si>
  <si>
    <t>JUZGADO PRIMERO PENAL DEL CIRCUITO ESPECIALIZADO EXTINCION DE DOMINIO</t>
  </si>
  <si>
    <t>FISCALIA 43 DIRECCIÓN ESPECIALIZADA DE EXTINCIÓN DEL DERECHO DE DOMINIO</t>
  </si>
  <si>
    <t>FONDO NACIONAL DEL AHORRO Y MARIA OMAIRA SOTO DE PARRA</t>
  </si>
  <si>
    <t>LA FISCALIA 43 PRESENTA DEMANDA DE EXTINCIÓN DE DOMINIO PREVIAS DILIGENCIAS SE DECLARE LA EXTINCION DE DOMINIO DEL INMUEBLE DE PROPIEDAD DE MARIA OMAIRA SOTO DE PARRA Y OTROS.</t>
  </si>
  <si>
    <t>27/10/2015: FISCALIA CONFIRMA IMPROCEDENCIA EXTRAORDINARIA DE EXTINCION DE DOMINIO</t>
  </si>
  <si>
    <t>08001310500220200009500</t>
  </si>
  <si>
    <t>HAMILTON JAVIER BORELLY SIMONDS</t>
  </si>
  <si>
    <t>FNDO NACIONAL DEL AHORRO, TEMPORALES UNO A, ACTIVOS, OPTIMIZAR Y SERVICIOS Y ASESORIAS</t>
  </si>
  <si>
    <t>21/01/2025 FNA ALLEGÓ ALEGATOS /  ETAPA PARA PROFERIR FALLO SEGUNDA INSTANCIA</t>
  </si>
  <si>
    <t>11001333603220200029100</t>
  </si>
  <si>
    <t xml:space="preserve">JUZGADO TREINTA Y DOS  ADMINISTRATIVO SECCION TERCERA ORAL </t>
  </si>
  <si>
    <t>ANDES SERVICIOS DE CERTIFICACIÓN DIGITAL  S.A.</t>
  </si>
  <si>
    <t>Que se declare responsable a la sociedad ANDES SERVICIO DE CERTIFICACIÓN DIGITAL S.A., por el incumplimiento del Contrato 148 de 2017 suscrito entre las partes el día 26 de julio de 2017. Que se condene al pago de MIL OCHOCIENTOS CUARENTA Y TRES MILLONES CIENTO CINCUENTA Y SEIS MIL TRESCIENTOS CUARENTA Y CUATRO PESOS M/Cte. (COP$1.843.156.344) a favor del FONDO NACIONAL DEL AHORRO correspondiente a los valores entregados a la sociedad ANDES SERVICIOS DE CERTIFICACIÓN DIGITAL S.A., por el servicio no suministrado de certificados de firma digital durante la ejecución del contrato. Que se liquide judicialmente el Contrato N°. 148 de 2017 suscrito entre el FONDO NACIONAL DEL AHORRO y la sociedad ANDES SERVICIO DE CERTIFICACIÓN DIGITAL S.A.</t>
  </si>
  <si>
    <t>ASESORES JURÍDICOS Y CONSULTORES EMPRESARIALES S.A.S.</t>
  </si>
  <si>
    <t>GUSTAVO ARNULFO QUINTERO NAVAS</t>
  </si>
  <si>
    <t>09/07/2024  Fijación de la audiencia de pruebas: La Audiencia de pruebas fue fijada para el día: 20 noviembre de 2024 a las 9:00 A.M de forma presencial. Esta novedad fue puesta en conocimiento de la Dra. Carmen Romero el 19 de diciembre de 2023 y está cargada en Ekogui. Se enviaron los citatorios a los correos los testigos Luis Enrique Collante Velásquez y Enrique Alfredo Arrázola Montes de acuerdo con las direcciones brindadas por el FNA. No obstante, el correo del Sr. Collante rebotó. Estamos a la espera de que el FNA brinde nuevo correo de conformidad con la solicitud elevada.</t>
  </si>
  <si>
    <t>11001418900720210022600</t>
  </si>
  <si>
    <t>JUZGADO SÉPTIMO DE PEQUEÑAS CAUSAS Y COMPETENCIA MULTIPLE</t>
  </si>
  <si>
    <t>FADID YASMIN LOPEZ LLANOS</t>
  </si>
  <si>
    <t xml:space="preserve">Se declare que entre el FONDO NACIONAL DEL AHORRO y el señor MICHAEL EDUARDO GUERRERO LOPEZ, se celebró contrato el CONTRATO DE PRESTACIÓN DE SERVICIOS PROFESIONALES DE ESTUDIO DE TÍTULOS Y LEGALIZACIÓN DE CRÉDITOS NO 175 DE 2012.  Se declare que la señora FADID YASMIN LOPEZ LLANOS mayor de edad identificada con la cedula de ciudadanía número 38.260.462 de Ibagué, en desarrollo del CONTRATO DE PRESTACIÓN DE SERVICIOS PROFESIONALES DE ESTUDIO DE TÍTULOS Y LEGALIZACIÓN DE CRÉDITOS NO 175 DE 2012. Como consecuencia de lo anterior se condene a la señora FADID YASMIN LOPEZ LLANOS mayor de edad identificada con la cedula de ciudadanía número 38.260.462 de Ibagué, a REINTEGRAR al FNA $5.884.137,78.
</t>
  </si>
  <si>
    <t>POR ESTADO 19/12/2025 AUTO ORDENA OFICIAR</t>
  </si>
  <si>
    <t>11001310501220200021600</t>
  </si>
  <si>
    <t>ADDY ALVAREZ AREVALO</t>
  </si>
  <si>
    <t>2025-07-09	AUTO QUE ADMITE RECURSO	/ ETAPA PARA PRESENTAR ALEGATOS</t>
  </si>
  <si>
    <t>05001310500420200023600</t>
  </si>
  <si>
    <t xml:space="preserve">JUZGADO CUARTO LABORAL DEL CIRCUITO </t>
  </si>
  <si>
    <t>ADDY CRISTINA ECHEVERRY MOLINA</t>
  </si>
  <si>
    <t>FONDO NACIONAL DEL AHORO Y SERVICIOS Y ASESORÍAS</t>
  </si>
  <si>
    <t xml:space="preserve">2025-08-12 (ACTA AUDIENCIA): EN AUDIENCIA DEL 6 DE JUNIO DEL 2025: SE DECRETARON PRUEBAS, SE FIJÓ AUDIENCIA DE TRÁMITE Y JUZGAMIENTO, PARA EL DÍA 22 DE JULIO DEL 2026 A PARATIR DE LAS 9:00 A.M. (E1) / ETAPA PARA AUDIENCIA ART 80	</t>
  </si>
  <si>
    <t>11001400302720200056600</t>
  </si>
  <si>
    <t>JUZGADO VEINTISIETE CIVIL MUNICIPAL</t>
  </si>
  <si>
    <t xml:space="preserve">DECLARATIVO </t>
  </si>
  <si>
    <t>ALVARO RAFAEL PACHECO PIMIENTO</t>
  </si>
  <si>
    <t>Que se declare que, el demandado ÁLVARO RAFAEL PACHECO PIMIENTO incumplió parcialmente con el pago del préstamo de dinero que le otorgó el FNA desde el 12 de mayo de 2012, contenido en la escritura pública No 2084 del 23 de abril de 1992 de la Notaria 37 de Bogotá. Se condene a pagar  a favor del FNA la suma de ($21.463.179.99,.) por concepto de capital. ($6.680.603.84,.) por concepto de intereses corrientes, ($12.882.987.28,.) por concepto de intereses de mora, $1.929.994.62,.) por concepto de seguros obligatorios, Que se indexe las sumas anteriormente mencionadas hasta tanto se verifique el pago total de la obligación por parte del demandadoy condena en costas.</t>
  </si>
  <si>
    <t xml:space="preserve">POR ESTADO 31-03-25 AUTO RECONOCE PERSONERIA APODERADO FNA </t>
  </si>
  <si>
    <t>11001310500320200042100</t>
  </si>
  <si>
    <t>MARTHA PATRICIA GARCIA VALDERRAMA</t>
  </si>
  <si>
    <t>2025-07-31	AUTO RESUELVE CASACIÓN	CONCEDER EL RECURSO EXTRAORDINARIO DE CASACION INTERPUESTO POR EL DEMANDANTE, / ETAPA PENDIENTE CASACIÓN EN CSJ</t>
  </si>
  <si>
    <t>73001418900520190099100</t>
  </si>
  <si>
    <t>JUZGADO DOCE CIVIL MUNICIPAL HOY JUZGADO QUINTO TRANSITORIO DE PEQUEÑAS CAUSAS Y COMPETENCIA MULTIPLE</t>
  </si>
  <si>
    <t>MARIA MERCEDES CHAVEZ CHAVEZ sucedida procesalmente por, PAOLA NATALIA PARAMO CHAVEZ, identificada con la cedula de ciudadanía No. 38.142.438.</t>
  </si>
  <si>
    <t>AUTO DEL 06 DE MAYO DE 2025 APRUEBA LIQUIDACIÓN DE COSTAS la suma de UN MILLÓN
CUATROCIENTOS VEINTITRÉS MIL QUINIENTOS PESOS ($ 1.423.500,00) M/cte.</t>
  </si>
  <si>
    <t>AUTO 24/10/2025 ACTUALIZA LIQUIDACIÓN CRÉDITO</t>
  </si>
  <si>
    <t>11001310500820200007900</t>
  </si>
  <si>
    <t>ARLET CAROLINA GUTIERREZ SALCEDO</t>
  </si>
  <si>
    <t>2025-02-10	RECIBO DE MEMORIALES	ALEGATOS DE CONCLUSIÓN -//1 PDF-// FONDO NACIONAL DEL AHORRO  / ETAPA: PARA PROFERIR FALLO SEGUNDA INSTANCIA</t>
  </si>
  <si>
    <t>08001310500320200000800</t>
  </si>
  <si>
    <t>GINA PAOLA GAMARRA ROJAS</t>
  </si>
  <si>
    <t>Que se declare la existencia de un contrato de trabajo   entre la actora y el FNA, que se declare que el FNA terminó el contrato de forma unilateral y sin justa causa. Pago de salarios  prestaciones de ley  y  de los  benéficos extralegales</t>
  </si>
  <si>
    <t>2025-02-10	AGREGAR MEMORIAL	SOLICITUD DESISTIMIENTO ACOMULACION / ETAPA PARA FIJAR FECHA DE AUDIENCIA ART 77</t>
  </si>
  <si>
    <t>08001310501320200006300</t>
  </si>
  <si>
    <t xml:space="preserve">JUZGADO  TRECE LABORAL DEL CIRCUITO </t>
  </si>
  <si>
    <t>YOBER LIBARDO BRAVO GONZALEZ</t>
  </si>
  <si>
    <t>2025-08-28	AL DESPACHO / ETAPA PARA PROFERIR FALLO SEGUNDA INSTANCIA</t>
  </si>
  <si>
    <t>2021 -009-3 - RAD 202000405 E.D. F.43</t>
  </si>
  <si>
    <t>FISCALIA 43 DIRECCION ESPECIALIZADA DE EXTINCIÓN DEL DERECHO DE DOMINIO</t>
  </si>
  <si>
    <t xml:space="preserve">FONDO NACIONAL DEL AHORRO Y LUIS ORLANDO TEQUIA </t>
  </si>
  <si>
    <t>LA FISCAIA 43 DELEGADA ADSCRITA A LA DIRECCION ESPECIALIZADA DE EXTICION DE DOMINIO, PRESENTA DEMANDA DE EXTINCIÓN DE DOMINIO  PARA QUE PREVIA AGOTAMIENTO DE LAS ETAPAS PROCESALES PROPIAS DEL JUICIO SE DECLARE POR SENTENCIA LA EXTICION DE LOS INMUEBLES DE LUIS ORLANDO TEQUIA Y OTROS FOLIO DE MATRICULA INMOBILIARIA 50S-946750</t>
  </si>
  <si>
    <t>14/06/2018:SENTENCIA DECLARA EXTINCION DE DOMINIO</t>
  </si>
  <si>
    <t>05001310501720210013800</t>
  </si>
  <si>
    <t>LADY CATALINA MONTOYA ESTRADA</t>
  </si>
  <si>
    <t xml:space="preserve">FONDO NACIONAL DEL AHORRO, OPTIMIZAR , ACTIVOS Y SERVICIOS Y ASESORÍAS. </t>
  </si>
  <si>
    <t xml:space="preserve">2025-12-14	CONSULTA EXPEDIENTE DIGITAL	DR. RAFAEL RODRIGUEZ TORRES APODERADO, SOLICITA ACCESO A PIEZA PROCESAL, SE CONCEDE./ ETAPA PARA SENTENCIA EN CSJ </t>
  </si>
  <si>
    <t>11001310502220200005000</t>
  </si>
  <si>
    <t>MARLON ANDRÉS MUÑOZ GUZMÁN</t>
  </si>
  <si>
    <t>2025-10-28	RECEPCIÓN MEMORIAL	CONTESTACION DEMANDA Y DEL LLAMADO EN GARANTIA / PENDIENTE PARA FIJAR FECHA DE AUDIENCIA ART 77</t>
  </si>
  <si>
    <t>25754400300220210025000</t>
  </si>
  <si>
    <t xml:space="preserve">JUZGADO SEGUNDO CIVIL MUCIPAL </t>
  </si>
  <si>
    <t>GUILLERMO MORENO LOBO Y  NAZLY JIMENEZ</t>
  </si>
  <si>
    <t xml:space="preserve">Que se declaré que entre el FONDO NACIONAL DEL AHORRO y el señor GUILLERMO MORENO LOBO se celebró contrato de mutuo contenido en la Escritura Publica No. 4721 de fecha 6 de noviembre de 1997. y se declare el incumplimiento del contrato </t>
  </si>
  <si>
    <t>24/07/2025 AUTO RECNOCE PERSONERÍA</t>
  </si>
  <si>
    <t>23001310500220210006400</t>
  </si>
  <si>
    <t>MARIA BELEN PETRO DE LA OSSA</t>
  </si>
  <si>
    <t xml:space="preserve">FONDO NACIONAL DEL AHORRO, SERVICIOS Y ASESORÍAS </t>
  </si>
  <si>
    <t>2025-09-02	RECIBIDA DEMANDA U OPOSICIÓN / ETAPA PARA ADMISIÓN CASACIÓN EN CSJ</t>
  </si>
  <si>
    <t>11001310500120190129100</t>
  </si>
  <si>
    <t xml:space="preserve">JUZGADO CUARENTA Y SEIS LABORAL DEL CIRCUITO </t>
  </si>
  <si>
    <t>GERSON DANIEL GALEANO PATIÑO</t>
  </si>
  <si>
    <t>FONDO NACIONAL DEL AHORRO, TEMPORALES UNO A, OPTIIMIZAR Y SERVICIOS Y ASESORÍAS</t>
  </si>
  <si>
    <t>2025-10-13	AUTO DA POR NO CONTESTADA LA DEMANDA	DE TEMPORALES UNO A. TIENE POR CIERTOS HECHOS. CITA A LAS PARTES A AUDIENCIA PARA EL 18 DE JUNIO DE 2026 A LAS 8:30AM</t>
  </si>
  <si>
    <t>08001310501120210004200</t>
  </si>
  <si>
    <t xml:space="preserve">JUZGADO ONCE LABORAL DEL CIRCUITO </t>
  </si>
  <si>
    <t>SUSAN IVONE SOSA VANEGAS</t>
  </si>
  <si>
    <t>FONDO NACIONAL DEL AHORRO, SERVICIOS Y ASESORIAS Y SERVIOLA</t>
  </si>
  <si>
    <t>2025-07-23	AL DESPACHO	/ ETAPA PARA TRASLADO ALEGATOS</t>
  </si>
  <si>
    <t>25000233600020200038800</t>
  </si>
  <si>
    <t>TRIBUNAL ADMINISTRATIVO DE CUNDINAMARCA SECCIÓN TERCERA – SUBSECCIÓN B</t>
  </si>
  <si>
    <t>ANDES SERVICIO CERTIFICACION  DIGITAL S.A. - ANDES</t>
  </si>
  <si>
    <t>Que se declare la nulidad absoluta del Contrato 109 de 2017 celebrado entre el FONDO NACIONAL DEL AHORRO y la sociedad ANDES SERVICIO DE CERTIFICACIÓN DIGITAL S.A., el día treinta (30) de agosto del año dos mil dieciocho (2018) por haberlo suscrito con desconocimiento de las normas imperativas de derecho a las que debía restringirse y con desconocimiento de los principios de la contratación estatal.</t>
  </si>
  <si>
    <t>09/07/2024 El 16 el enero de 2024 el expediente ingresó al despacho con el recurso de apelación, de acuerdo con el registro en Consulta Unificada de Rama Judicial. Pendiente: que el Tribunal emita Auto mediante el que conceda el recurso de apelación y envíe el expediente al Consejo de Estado para que este último</t>
  </si>
  <si>
    <t>11001334306220210005700</t>
  </si>
  <si>
    <t>JUZGADO SESENTA Y DOS ADMINISTRATIVO DEL CIRCUITO</t>
  </si>
  <si>
    <t>DEVELOPMENT INTEGRAL PROJECTS S.A.S.</t>
  </si>
  <si>
    <t>Se declare la nulidad absoluta del contrato FNA 103 de 2018 Contratista: DEVELOPMENT INTEGRAL PROJECTS S.A.S. con NIT: 901035393, representado legalmente por la señora MARIA FERNANDA AGUDELO PALACIOS identificada con Cedula de Ciudadanía 1.077.460.729. con Objeto: “Elaboración de la estrategia de optimización de los comités internos y de los canales de accesibilidad a Ia información pública a cargo del FNA, y elaboración del procedimiento descrito en el Plan de Acción de Ia Secretaria General 2018.”Se ordene la restitución de Cincuenta Millones de pesos ($50.000.000) correspondientes al valor que la entidad pagó a la empresa DEVELOPMENT INTEGRAL PROJECTS S.A.S.; y a la fecha no se ha reintegrado al FNA.Se reconozcan los intereses generados por el dinero pagado como consecuencia de la conducta descrita que a la fecha asciende a la suma de veinticuatro millones seis cientos ochenta y seis mil pesos ($24.686.000)</t>
  </si>
  <si>
    <t xml:space="preserve">26/11/2025: PRIMERO: ACEPTAR EL IMPEDIMENTO PRESENTADO POR LA MAGISTRADA MARÍA DEL TRÁNSITO 
HIGUERA GUÍO, PARA CONOCER DEL PRESENTE ASUNTO. 
SEGUNDO: REVOCAR LA SENTENCIA PROFERIDA EL 9 DE MAYO DE 2023 POR EL JUZGADO 
SESENTA Y DOS (62) ADMINISTRATIVO DEL CIRCUITO JUDICIAL DE BOGOTÁ QUE NEGÓ LAS 
PRETENSIONES DE LA DEMANDA, EN SU LUGAR: 
TERCERO: DECLARAR LA NULIDAD RELATIVA DEL CONTRATO DE PRESTACIÓN DE SERVICIOS NO. 
103 DE 2018 SUSCRITO EN EL FONDO NACIONAL DEL AHORRO COMO CONTRATANTE Y LA 
EMPRESA DEVELOPMENT INTEGRAL PROJECTS S.A.S COMO CONTRATISTA, CONFORME LO 
EXPUESTO. 
CUARTO: CONDENAR A LA EMPRESA DEVELOPMENT INTEGRAL PROJECTS S.A.S A REINTEGRAR 
AL FONDO NACIONAL DEL AHORRO LA SUMA DE $76.410.341, EN VIRTUD DE LA NULIDAD 
DECRETADA. </t>
  </si>
  <si>
    <t xml:space="preserve">08001312000120190005200 </t>
  </si>
  <si>
    <t>TRIBUNAL SUPERIOR DE DISTRITO JUDICIAL</t>
  </si>
  <si>
    <t>FISCALIA 13 ESPECIALIZADA DE EXTINCION DEL DERECHO DE DOMINIO DE BARRANQUILLA</t>
  </si>
  <si>
    <t>FONDO NACIONAL DEL AHORRO Y SAMIR GREGORIO SERPA ALVAREZ Y OTROS</t>
  </si>
  <si>
    <t>QUE SE DECLARE LA E XTINCIÓN DEL INMUEBLE DE SAMIR GREGORIO SERPA ALVAREZ Y OTROS</t>
  </si>
  <si>
    <t>10/12/2025: LA AUDIENCIA SE SUSPENDE TENIENDO EN CUENTA QUE EL APODERADO QUE SOLICITO LAS PRUEBAS TESTIMONIALES NO ASISTIO A LA AUDIENCIA. SE ME RECONOCE PERSONERIA JURIDICA EN AUDIENCIA PARA ACTUAR.</t>
  </si>
  <si>
    <t>05001310501320210010400</t>
  </si>
  <si>
    <t>JUAN SEBASTIAN OROZCO BELTRAN</t>
  </si>
  <si>
    <t>2025-04-07	RECEPCIÓN MEMORIAL	JUAN SEBASTIÁN OROZCO BELTRÁN, EN CALIDAD DE DEMANDANTE, SOLICITA INFORMACIÓN SOBRE EL PROCESO E IMPULSO PROCESAL / ETAPA PARA PROFERIR FALLO SEGUNDA INSTANCIA</t>
  </si>
  <si>
    <t>76001310500520200030200</t>
  </si>
  <si>
    <t xml:space="preserve">JUZGADO QUINTO LABORAL DEL CIRUCUITO </t>
  </si>
  <si>
    <t>MELBA OBREGON OLIVEROS</t>
  </si>
  <si>
    <t>FONDO NACIONAL DEL AHORRO, OPTIMIZAR, ACTIOS Y SERVICIOS Y ASESORIAS</t>
  </si>
  <si>
    <t>2025-10-31	RECEPCIÓN MEMORIAL	YQM-IMPULSO PROCESAL / ETAPA PENDIENTE RECEPCIÓN EN JUZGADO DE BUGA</t>
  </si>
  <si>
    <t>73001400300320210009000</t>
  </si>
  <si>
    <t>JOSÉ ALDEMAR LONDOÑO MOLINA</t>
  </si>
  <si>
    <t xml:space="preserve">Que se declare que, el demandado José Aldemar Londoño Molina incumplió parcialmente con el pago del préstamo de dinero que le otorgó el Fondo Nacional del Ahorro desde el 07 de abril de 2015, contenido en la escritura pública No 126 del 06 de febrero de 2015 suscrita en la Notaria Segunda (2) del Circulo de Ibagué. Que se condene a pagar por concepto de capital,  intereses corrientes, de mora, seguros obligatorios y se indexen los valores y condena en costas del proceso. </t>
  </si>
  <si>
    <t xml:space="preserve">15/10/2025 SE RADICA PRORROGAR PARA PRESTAR CAUCIÓN </t>
  </si>
  <si>
    <t>11001310501420200020200</t>
  </si>
  <si>
    <t>LAURA KATHERINE MARTINEZ PINILLA</t>
  </si>
  <si>
    <t>2025-11-24	AL DESPACHO POR REPARTO / ETAPA PARA TRASLADO ALEGATOS</t>
  </si>
  <si>
    <t>76001310500620210004600</t>
  </si>
  <si>
    <t xml:space="preserve">JUZGADO SEXTO LABORAL DEL CIRCUITO </t>
  </si>
  <si>
    <t>MARIA EUGENIA LOPEZ GUERRERO</t>
  </si>
  <si>
    <t>2025-12-16 FNA PRESENTA ALEGATOS DE CONCLUSIÓN/ ETAPA PARA FALLO SEGUNDA INSTANCIA</t>
  </si>
  <si>
    <t>05001310500720210002000</t>
  </si>
  <si>
    <t xml:space="preserve">JUZGADO SÉPTIMO LABORAL DEL CIRCUITO </t>
  </si>
  <si>
    <t>JUAN PABLO ZAPATA TRUJILLO</t>
  </si>
  <si>
    <t>2025-08-25	AUTO PONE EN CONOCIMIENTO	EN LA FECHA SE REMITIÓ EXPEDIENTE AL TSM EN APELACIÓN. POR SIUGJ.</t>
  </si>
  <si>
    <t>11001310500720210010800</t>
  </si>
  <si>
    <t>YENY CAROLINA CASTILLO GARNICA</t>
  </si>
  <si>
    <t>FONDO NACIONAL DEL AHORRO, SERVICIOS Y ASESORÍAS Y SERVIOLA</t>
  </si>
  <si>
    <t>2025-10-28	ACTA AUDIENCIA	SE REALIZA AUDIENCIA DEL ARTICULO 77. SEÑALA FECHA PARA EL 07 DE JULIO DE 2026 A LAS 8:30 AM. / ETAPA PARA AUDIENCIA ART 80</t>
  </si>
  <si>
    <t>66001312000120200001600</t>
  </si>
  <si>
    <t>JUZGADO PENAL DEL CIRCUITO ESPECIALIZADO EXTNCIÓN DE DOMINIO</t>
  </si>
  <si>
    <t>FISCALIA 52 ESPECIALIZADA DE EXTINCION DE DOMINIO DE PEREIRA</t>
  </si>
  <si>
    <t>FONDO NACIONAL DEL AHORRO Y MARIA AURORA TABARES CASAS Y OTROS.</t>
  </si>
  <si>
    <t>QUE SE DECLARE LA EXTICIÓN DE DOMINIO DEL INMUEBLES DE MARIA AURORA TABARES CASAS Y OTROS</t>
  </si>
  <si>
    <t>08/02/2024 EL DÍA 7 DE FEBRERO DE 2024, VENCIÓ EL TÉRMINO DE DIEZ 10 DÍAS QUE TENÍAN LAS PARTES Y EL MINISTERIO PÚBLICO PARA PRESENTAR ALEGATOS DE CONCLUSIÓN Y EMITIR CONCEPTO. EL APODERADO DE LA PARTE DEMANDANTE JHON HANS STITH YARA ALVAREZ ALLEGA ALEGATOS OPORTUNAMENTE QUE SE AGREGARON AL EXPEDIENTE DIGITAL. EL OS APODERADO S DE LA PARTE DEMANDADA DEPARTAMENTO DEL HUILA FONDO NACIONAL DEL AHORRO INSTITUTO DE TRANSPORTE Y TRANSITO DEL HUILA: ALLEGARON ALEGATOS OPORTUNAMENTE QUE SE AGREGARON AL EXPEDIENTE DIGITAL. EL SEÑOR AGENTE DEL MINISTERIO PÚBLICO: GUARDÓ SILENCIO. PASA AL DESPACHO</t>
  </si>
  <si>
    <t>11001310500820200033000</t>
  </si>
  <si>
    <t xml:space="preserve">JUZGADO OCTAVO LABORAL DEL CIRCUITO </t>
  </si>
  <si>
    <t>ASTRID PAOLA ALCALA GRACIA</t>
  </si>
  <si>
    <t>2025-11-11	EDICTO	SE FIJA EDICTO 11/11/2025 ETAPA: PARA ESTUDIO DE CASACIÓN</t>
  </si>
  <si>
    <t>11001334306620210001600</t>
  </si>
  <si>
    <t xml:space="preserve">JUZGADO SESENTA Y SEIS ADMINISTRATIVO ORAL </t>
  </si>
  <si>
    <t>SOFTMANAGEMENT S.A.S.</t>
  </si>
  <si>
    <t>Se declare el incumplimiento contractual por parte de la demandada SOFTMANAGEMENT S.A., respecto al contrato No. 263 de 2017, junto con su otrosí, firmado el día 18 de septiembre de 2018. Como consecuencia de lo anterior, se condene a SOFTMANAGEMENT S.A., a pagar a favor del FONDO NACIONAL DEL AHORRO CARLOS LLERAS RESTREPO la cláusula penal a la que se obligó en la cláusula décima primera, consistente en el 20% del valor total del contrato, esto es $1.707.650.000., por lo anterior, la indemnización debe ser por un valor de ($341.530.000).</t>
  </si>
  <si>
    <t>26/09/2025: SE RADICA MEMORIAL DE SOLICITUD DE AMPLIACION DEL TÉRMINO, PARA INFORMAR NOMBRE DEL PERITO INFORMATICO. SE DA RESPUESTA AL AUTO DE REQUERIMIENTO DEL 18 DE SEPTIEMBRE DE 2025.</t>
  </si>
  <si>
    <t>05001310500520200023200</t>
  </si>
  <si>
    <t>VABESSA LUCIA FLOREZ CASTILLO</t>
  </si>
  <si>
    <t>FONDO NACIONAL DEL AHORRO,  OPTIMIZAR, ACTIVOS Y SERVICIOS Y ASESORÍAS</t>
  </si>
  <si>
    <t>2025-11-24	AUTO FIJA FECHA AUDIENCIA Y/O DILIGENCIA	PROGRAMADA LA AUDIENCIA DE JUZGAMIENTO PARA EL DÍA 21 DE NOVIEMBRE DEL 2025, A LAS 3:00 PM, SIN EMBARGO, SE HACE NECESARIO APLAZAR LA MISMA Y SE PROCEDE A FIJAR NUEVA FECHA Y HORA PARA EL DÍA MIÉRCOLES, VEINTICINCO (25) DE FEBRERO DE DOS MIL VEINTISEIS (2026) A LAS OCHO Y TREINTA (8:30 AM), EL CUAL SE DESARROLLARA EN MODALIDAD VIRTUAL, PARA TAL EFECTO ACCESO EN LA PROVIDENCIA.</t>
  </si>
  <si>
    <t>73001310300120210010100</t>
  </si>
  <si>
    <t>JUZGADO PRIMERO CIVIL DE CIRCUITO</t>
  </si>
  <si>
    <t>MARLENE LONDOÑO ROA</t>
  </si>
  <si>
    <t xml:space="preserve">Que se declare que, la demandante Marlene Londoño Roa incumplió parcialmente con el pago del préstamo de dinero que le otorgó el Fondo Nacional del Ahorro desde el 13 de abril de 2015, contenido en la escritura pública No 228 del 19 de marzo de 2013 suscrita en la Notaria Octava (8) Del Circulo De Ibagué. Se condene a pagar a la señora Marlene Londoño Roa a favor del Fondo Nacional del Ahorro la suma de ($ 232.586.099,84) por concepto de capital más intereses corrintes y de mora, seguros, todas las sumas indexada y costas del proceso. </t>
  </si>
  <si>
    <t>26-05-2025 AGREGA MEMORIAL TRAMITE NOTIFICACION PERSONAL</t>
  </si>
  <si>
    <t>73001310300420210008800</t>
  </si>
  <si>
    <t xml:space="preserve">JUZGADO CUARTO CIVIL DEL CIRCUITO </t>
  </si>
  <si>
    <t>EJECUTIVO SENTENCIA Y COSTAS</t>
  </si>
  <si>
    <t>CRISTIAN EDUARDO VARGAS QUINTERO</t>
  </si>
  <si>
    <t xml:space="preserve">7-04-2025 RECONOCE PERSONERÍA- PONE EN CONOCIMIENTO RESPUESTAS DE BANCOS </t>
  </si>
  <si>
    <t>11001310500720210018700</t>
  </si>
  <si>
    <t xml:space="preserve">JUZGADO CUARENTA Y DOS LABORAL DEL CIRCUITO </t>
  </si>
  <si>
    <t>CLAUDIA PATRICIA FORERO TELLEZ</t>
  </si>
  <si>
    <t>Que se declare la existencia de un contrato de trabajo  entre el actor y el FNA. Reajuste salarial, pago de salarios  prestaciones de ley  y de los  benéficos extralegales.</t>
  </si>
  <si>
    <t>2025-10-23	AUTO FIJA FECHA AUDIENCIA Y/O DILIGENCIA	SE TIENE POR CONTESTADA LA DEMANDA POR S&amp;A SERVICIOS Y ASESORIAS SAS. ACEPTA RENUNCIA PODER SURAMERICANA. SEÑALA FECHA PARA EL 02 DE JULIO DE 2026 A LAS 8:30 AM.</t>
  </si>
  <si>
    <t>11001310502220200044300</t>
  </si>
  <si>
    <t xml:space="preserve">JUZGADO VEINTIDOS LABORAL DEL CIRCUITO </t>
  </si>
  <si>
    <t>SANDRA MARIA AMESQUITA BUSTOS</t>
  </si>
  <si>
    <t>11/12/2025 	AUTO FIJA FECHA AUDIENCIA Y/O DILIGENCIA	PARA EL DIA 17 DE MARZO DE 2026 A LA HORA DE LAS 02:30 P.M.</t>
  </si>
  <si>
    <t>08001310500120210011900</t>
  </si>
  <si>
    <t>DIEGO ARMANDO SIADO ROMERO</t>
  </si>
  <si>
    <t>FONDO NACIONAL DEL AHORRO, TEMPORALES UNOA, ACTIVOS, SERVICIOS Y ASESORIAS Y SERVIOLA</t>
  </si>
  <si>
    <t>2025-12-04	AL DESPACHO/ ETAPA PARA FALLO SEGUNDA INSTANCIA</t>
  </si>
  <si>
    <t>25000234100020190066100</t>
  </si>
  <si>
    <t>TRIBUNAL ADMINISTRATIVO DE CUNDINAMARCA-SECCION PRIMERA, SUBSECCIÓN A.</t>
  </si>
  <si>
    <t>MINISTERIO DE TRABAJO – DIRECCIÓN TERRITORIAL DE BOGOTÁ D.C., GRUPO DE PREVENCIÓN, INSPECCIÓN, VIGILANCIA Y CONTROL</t>
  </si>
  <si>
    <t>Ordenar a la accionada la devolución de las sumas pagadas como sanción al Servicio Nacional de Aprendizaje SENA – por causa de las Resoluciones Administrativas cuya nulidad se reclama, esto es, la suma de $607.141.0091 (Sic) pesos, con los siguientes elementos adicionales: Ordenar el pago del ajuste de valor de lo ordenado como devolución, debidamente indexado, tal como lo dispone el artículo 187 del Código de Procedimiento Administrativo y de lo Contencioso Administrativo. b. Ordenar sobre la suma que se ordena devolver, el pago de los intereses previstos en el artículo 192 del Código de Procedimiento Administrativo y de lo Contencioso Administrativo a partir de la fecha de su pago y hasta la fecha de su pago efectivo. que se condene al MINISTERIO DE TRABAJO al pago de costas y agencias en derecho, de conformidad con lo establecido en el artículo 188 del Código de Procedimiento Administrativo y de lo Contencioso Administrativo.</t>
  </si>
  <si>
    <t>29-07-2024.- AL DESPACHO PARA FALLO. (RADICADO EN CONCEJO DE ESTADO TERMINA EN 2)</t>
  </si>
  <si>
    <t>11001310502520210015000</t>
  </si>
  <si>
    <t>JUZGADO CUARENTA Y OCHO LABORAL DEL CIRCUITO</t>
  </si>
  <si>
    <t>PAOLA ANDREA SASIAIN COY</t>
  </si>
  <si>
    <t>FONDO NACIONAL DEL AHORRO, TEMPORALES UNO A, OPTIMIZAR Y SERVICIOS Y ASESORÍAS</t>
  </si>
  <si>
    <t>09/09/2025 SE LLEVÓ A CABO AUDIENCIA DEL ART 80 HASTA INTERROGATORIO DE DTE FIJA FECHA PARA RECEPCIÓN DE TESTIGOS ALEGATOS Y FALLO PARA EL 25 DE FEBRERO DEL 2026 A LAS 09:00 AM</t>
  </si>
  <si>
    <t>73001310300320210011000</t>
  </si>
  <si>
    <t>JOSE VICENTE VARGAS VILLALOBOS</t>
  </si>
  <si>
    <t>Que se declare que, el demandante José Vicente Vargas Villalobos incumplió parcialmente con el pago del préstamo de dinero que le otorgó el Fondo Nacional del Ahorro desde el 20 de junio de 2014, contenido en la escritura pública No 1250 del 27 de mayo de 2014 suscrita en la Notaria Cuarta (4) del Circulo de Ibagué. se condene al demadnando a pagar por capital, intereses corrientes, intereses moratorios, seguros obligatorios y condene a pagar el total de la deuda debidamente indexada y se condene en costas del proceso.</t>
  </si>
  <si>
    <t xml:space="preserve">07 - 03 -25 PENDIENTE SOLCITO CERTIFICADOS DE TRADICION PARA ANEXAR A LA SOLCITUD DEL PROCESO EJECUTIVO </t>
  </si>
  <si>
    <t>86885408900220190023200</t>
  </si>
  <si>
    <t xml:space="preserve">JUZGADO SEGUNDO PROMISCUO MUNICIPAL DE VILLAGARZON </t>
  </si>
  <si>
    <t>LIQUIDACION</t>
  </si>
  <si>
    <t>EDILFO BOLIVAR VILLACORTE RODRIGUEZ</t>
  </si>
  <si>
    <t>FNA Y ALFONSO BECERRA CAMARGO Y LILIA DEL CARMEN HERNÁNDEZ</t>
  </si>
  <si>
    <t>Solicito, Señor/a Juez, librar mandamiento de pago en contra de los demandados y a mi favor, por las siguientes sumas:  El valor de SIETE MILLONES QUINIENTOS TREINTA Y SEIS MIL PESOS MICTE. ($7.536.000, oo), correspondiente al capital del referido título.  1. Los intereses comerciales legales de plazo según lo definido en la Ley, desde el veinticuatro (24) de julio de 2.018 hasta el veintisiete (27) de diciembre de 2018.  2. Los intereses comerciales legales moratorios según lo definido en la Ley, y autorizados por la Superintendencia Financiera desde el día que se hizo exigible la obligación, esto es comenzando el día veintiocho (28) de diciembre de 2.018 hasta que satisfagan las pretensiones.</t>
  </si>
  <si>
    <t>18 - 11 - 24 SE ENVIA CORREO AL JUZGADO ADJUNTANDO PODER GENERAL</t>
  </si>
  <si>
    <t>54001310500120160001800</t>
  </si>
  <si>
    <t>TRIBUNAL SUPERIOR DEL DISTRITO JUDICIAL</t>
  </si>
  <si>
    <t>PAOLA ALEXANDRA AREVALO RODRIGUEZ</t>
  </si>
  <si>
    <t>25/06/2025 SE ALLEGA DOCUMENTAL REQUERIDA POR EL DESPACHO</t>
  </si>
  <si>
    <t>11001310500720210013400</t>
  </si>
  <si>
    <t xml:space="preserve">JUEZ SÉPTIMO LABORAL DEL CIRCUITO </t>
  </si>
  <si>
    <t>DIANA MARCELA CAMELO HERNANDEZ</t>
  </si>
  <si>
    <t>26-09-2024 SENTENCIA PRIMERA INSTANCIA CONDENATORIA ETAPA PARA PRESENTAR ALEGATOS DE CONCLUSIÓN</t>
  </si>
  <si>
    <t>11001310500120200026700</t>
  </si>
  <si>
    <t>JUZGADO CUARENTA Y SEIS LABORAL DEL CIRCUITO</t>
  </si>
  <si>
    <t>RICARDO MIGUEL ARGOTY HERNÁNDEZ</t>
  </si>
  <si>
    <t>FONDO NACIONAL DEL AHORRO, TEMPORALES UNO, OPTIMIZAR, ACTIVOS Y SERVICIOS Y ASESORIAS.</t>
  </si>
  <si>
    <t>25/03/2025 FNA ALLEGA ALEGATOS DE CONCLUSIÓN / ETAPA PARA PROFERIR FALLO SEGUNDA INSTANCIA</t>
  </si>
  <si>
    <t>11001310502520210019400</t>
  </si>
  <si>
    <t>YERALDIN DAYANA GARCIA OJEDA</t>
  </si>
  <si>
    <t>2025-08-12	AUTO TIENE POR CONTESTADA LA DEMANDA	POR PARTE DEL LLAMADO EN GARANTIA, FIJA FECHA 09 DE FEBRERO 2025 A LAS 09:30 AM</t>
  </si>
  <si>
    <t>20001310500120210009200</t>
  </si>
  <si>
    <t>JESUS DANIEL DURAN MENDOZA</t>
  </si>
  <si>
    <t xml:space="preserve">2025-11-04	AL DESPACHO / ETAPA PARA PRESENTAR ALEGATOS DE CONCLUSIÓN </t>
  </si>
  <si>
    <t>76001310501420210020300</t>
  </si>
  <si>
    <t xml:space="preserve">JUZGADO CATORCE LABORAL DEL CIRCUITO </t>
  </si>
  <si>
    <t xml:space="preserve">RAUL FERNANDO AMAYA SILVA </t>
  </si>
  <si>
    <t>FONDO NACIONAL DEL AHORRO, SERVICIOS Y ASEOSORÍAS Y SERVIOLA</t>
  </si>
  <si>
    <t xml:space="preserve">2025-10-14	MEMORIAL AL DESPACHO	SOLICITUD IMPULSO PROCESAL </t>
  </si>
  <si>
    <t>05001310500720210020600</t>
  </si>
  <si>
    <t>BEATRIZ HELENA GIRALDO GIRALDO</t>
  </si>
  <si>
    <t>FONDO NACIONALD EL AHORRO Y SERVICIOS Y ASESORÍAS</t>
  </si>
  <si>
    <t>2025-12-16	AUTO ORDENA NOTIFICAR	REITERA NOTIFICACION POR AVISO A LA LIQUIDADORA DE LA SOCIEDAD OPTIMIZAR SERVICIOS TEMPORALES EN LIQUIDACIÓN, POR PARTE DE LA SECRETARÍA, INCORPORA PODER OTORGADO POR PARTE DE CHUBB SEGUROS COLOMBIA S.A A LA ABOGADA MARÍA CRISTINA ALONSO GÓMEZ, ADOPTA OTRAS DISPOSICIONES / ETAPA PARA AUDIENCIA ART 77</t>
  </si>
  <si>
    <t>20001310500320210015400</t>
  </si>
  <si>
    <t xml:space="preserve">JUEZGADO TERCERO LABORAL DEL CIRCUITO </t>
  </si>
  <si>
    <t>MILETXYS DIVETH PALMEZANO GOMEZ</t>
  </si>
  <si>
    <t xml:space="preserve">FONDO NACIONAL DEL AHORRO, TEMPORALES UNO A, OPTIMIZAR, ACTIVOS Y SERVICIOS Y ASESORIAS </t>
  </si>
  <si>
    <t>2025-10-27	AUTO DE TRAMITE	DENEGAR LA SOLICITUD DE PRELACIÓN PARA EMITIR FALLO EN EL PRESENTE CASO.  / ETAPA PARA PRESENTAR ALEGATOS DE CONCLUSIÓN</t>
  </si>
  <si>
    <t>11001310501720210015500</t>
  </si>
  <si>
    <t>JUZGADO DIECISIETE LABORAL DEL CIRCUITO</t>
  </si>
  <si>
    <t>LEONARDO ALFONSO SOCHA GARCIA</t>
  </si>
  <si>
    <t xml:space="preserve">FONDO NACIONAL DEL AHORRO, TEMPORALS UNO A,  OPTIMIZAR,  ACTIVOS y S&amp;A SERVICIOS Y ASESORIAS </t>
  </si>
  <si>
    <t>2025-08-14	AUTO REQUIERE	AUTO REQUIERE Y CORRE TRASLADO</t>
  </si>
  <si>
    <t>11001609906820200006200</t>
  </si>
  <si>
    <t xml:space="preserve">FISCALIA 43 DIRECCION ESPECIALIZADA DE EXTINCION DEL DERECHO DE DOMINIO </t>
  </si>
  <si>
    <t>FISCALIA 43 DE ESPECIALIZADA DE EXTINCION DOMINIO - JAMED PINEDA GARCIA</t>
  </si>
  <si>
    <t xml:space="preserve">FONDO  NACIONAL DEL AHORRO Y JAMED GARCIA PINEDA </t>
  </si>
  <si>
    <t>QUE SE EXTINGA EL DERECHO DE DOMINIO DEL INMUEBLE OBJETO DE LA DEMANDA DE PROPIEDAD DE JAME GARCIA PINEDA Y OTRO</t>
  </si>
  <si>
    <t>10/10/2023: SENTENCIA EXTINGUE EL DERECHO DE DOMINIO</t>
  </si>
  <si>
    <t>44001310500120200006100</t>
  </si>
  <si>
    <t>ADILEINYS TRUJILLO YAÑEZ</t>
  </si>
  <si>
    <t xml:space="preserve">11/03/2025 SE PROFIERE FALLO CONDENATORIO AL FNA SE INTEPONE RECURSO DE APELACIÓN SE REMITE A TRIBUNAL SUPERIOR DE RIOHACHA / ETAPA PARA PROFERIR FALLO SEGUNDA INSTANCIA </t>
  </si>
  <si>
    <t>08001310500220200004300</t>
  </si>
  <si>
    <t>TRURYS GUERRA ALEMAN</t>
  </si>
  <si>
    <t>19/01/2024 RADICA PODER FNA/  ETAPA PARA PROFERIR FALLO SEGUNDA INSTANCIA</t>
  </si>
  <si>
    <t>11001310501720210024800</t>
  </si>
  <si>
    <t>ADRIANA VICTORIA ARIZA OVALLE</t>
  </si>
  <si>
    <t>2025-05-05	RECEPCIÓN MEMORIAL	SE RECIBE CONSTANCIA DE NOTIFICACIÓN./ETAPA: PENDIENTE AVOQUE CONOCIMIENTO PARA FIJAR FECHA DE AUDIENCIA</t>
  </si>
  <si>
    <t>66170310300120210004500</t>
  </si>
  <si>
    <t xml:space="preserve">GRUPO FEVIOS S.A.S. </t>
  </si>
  <si>
    <t>FONDO NACIONAL DEL AORRO y RAQUEL JULIANA FAJARDO LONDOÑO</t>
  </si>
  <si>
    <t>Que la demandada RTAQUEL JULIANA FAJARDO LONDOÑO incuplió las obligaciones como promitente compradora según contrato de compraventa celebrado con la SOCIEDAD GRUPO FEVIOS SAS. Que por el incumplimiento la demandada deberá pagar a la citada sopciedad la clausula penal contemplada en el contrato de compraventa.</t>
  </si>
  <si>
    <t>AL DESPACHO 02 -02- 24</t>
  </si>
  <si>
    <t>11001310502420200035000</t>
  </si>
  <si>
    <t>DIANA DEL PILAR TRIANA BODENSIEK</t>
  </si>
  <si>
    <t>16/12/2025 FNA ALLEGA ALEGATOS DE CONCLUSIÓN / ETAPA PARA FALLO SEGUNDA INSTANCIA</t>
  </si>
  <si>
    <t>76001310500520210031300</t>
  </si>
  <si>
    <t>MARIA EDDY GUTIERREZ QUINTERO</t>
  </si>
  <si>
    <t>FONDO NACIONAL DEL AHORRO, OPTIMIZAR , ACTIVOS Y SERVICIOS Y ASESORÍAS Y SERVIOLA.</t>
  </si>
  <si>
    <t>2025-10-14	MEMORIAL AL DESPACHO	IMPULSO</t>
  </si>
  <si>
    <t>08001310501220200004100</t>
  </si>
  <si>
    <t xml:space="preserve">JUZGADO DOCE LABORAL DEL CIRCUITO </t>
  </si>
  <si>
    <t>ANGEL RAFAEL HERNANDEZ OCHOA</t>
  </si>
  <si>
    <t>2025-03-05        AL DESPACHO  / ETAPA: PARA CORRER TRASLADO ALEGATOS.</t>
  </si>
  <si>
    <t>2224212**</t>
  </si>
  <si>
    <t>11001310503820210014000</t>
  </si>
  <si>
    <t>LEIDY ALEJANDRA CARRETO CONTRERAS</t>
  </si>
  <si>
    <t>2025-06-11	AL DESPACHO	MEMORIAL SUSCRITO POR EL DR. RUBÉN DARÍO VÉLEZ DÍAZ APODERADO DE LA PARTE RECURRENTE, MEDIANTE EL CUAL REMITE SOLICITUD DE ADICIÓN Y CORRECCIÓN DE LA SENTENCIA SL1558-2025 DEL 13 DE MAYO DE 2025	/ ETAPA PARA ACLARACIÓN SENTENCIA CSJ</t>
  </si>
  <si>
    <t>05001310500520210005500</t>
  </si>
  <si>
    <t xml:space="preserve">JUEZ QUINTO LABORAL DEL CIRCUITO </t>
  </si>
  <si>
    <t>ALEX ESCOBAR PALACIO</t>
  </si>
  <si>
    <t>06/10/2025 SE LLEVA A CABO AUDIENCIA ART 77 SE FIJA FECHA PARA AUDIENCIA ART 80 PARA EL 03 DE FEBRERO DEL 2026 A LAS 08:30 AM / ETAPA PARA AUDIENCIA ART 80</t>
  </si>
  <si>
    <t>05001310500720210015100</t>
  </si>
  <si>
    <t xml:space="preserve">JUEZ SEPTIMO LABORAL DEL CIRCUITO </t>
  </si>
  <si>
    <t>CARLOS MARIO RIVEROS NIEBES</t>
  </si>
  <si>
    <t xml:space="preserve">FONDO NACIONAL DEL AHORRO,  OPTIMIZAR, ACTIVOS Y ASERVICIOS Y ASESORÍAS </t>
  </si>
  <si>
    <t>03/12/2025 FNA ALLEGA ALEGATOS DE CONCLUSIÓN / ETAPA PARA FALLO DE SEGUNDA INSTANCIA</t>
  </si>
  <si>
    <t>110013120002202100052200</t>
  </si>
  <si>
    <t>JUZGADO SEGUNDO DEL CIRCUITO ESPECIALIZADO DE EXTINCIÓN DE DOMINIO</t>
  </si>
  <si>
    <t>FISCALIA 43  ESPECIALIZADA DE EXTINCION DE DOMINIO</t>
  </si>
  <si>
    <t>FONDO NACIONAL DEL AHORRO Y ANYE JULIETT VALENZUELA  MORENO Y OTROS</t>
  </si>
  <si>
    <t>QUE SE EXTINGA EL BIEN INMUELBE AFECTADOS</t>
  </si>
  <si>
    <t>25/10/2023: SENTENCIA EXTINGUE EL DERECHO DE DOMINIO</t>
  </si>
  <si>
    <t>11001310500420210026100</t>
  </si>
  <si>
    <t>JUAN CARLOS MATEUS PARDO</t>
  </si>
  <si>
    <t xml:space="preserve">FONDO NACIONAL DEL AHORRO, TEMPORALES UNO A, OPTIMIZAR, SERVICIOS Y ASESORIAS Y SERVIOLA </t>
  </si>
  <si>
    <t>2025-04-02	AUTO TIENE POR CONTESTADA LA DEMANDA DE S&amp;A  Y  SE HACE NECESARIO OFICIAR A LA
OFICINA DE SOPORTE TECNOLOGICO, CON EL FIN DE QUE INFORME SI EL 07 DE
SEPTIEMBRE DEL 2021, FUE RECIBIDO  POR PARTE DEL FNA CONTESTACIÓN / ETAPA: PARA FECHA DE AUDIENCIA.</t>
  </si>
  <si>
    <t>11001310502320210029200</t>
  </si>
  <si>
    <t>GUSTAVO EDUARDO ECHEVERRY MEJIA</t>
  </si>
  <si>
    <t>FONDO NACIONAL DEL AHORRO, TEMPORALES UNO, OPTIMIZAR, ACTIVOS Y SERVICIOS Y ASESORÍAS</t>
  </si>
  <si>
    <t>2025-10-01	TRASLADO RECURSO REPOSICIÓN Y/O SÚPLICA	A DISPOSICIÓN DE LAS PARTES HOY TRES (03) DE OCTUBRE DE DOS MIL VEINTICINCO (2025), POR EL TÉRMINO LEGAL DE TRES (3) DÍAS HÁBILES, DE CONFORMIDAD CON EL ARTÍCULO 319 INCISO 2 DEL C. G. P., Y EN CONCORDANCIA CON EL ARTÍCULO 110 DEL C. G. P. / ETAPA PARA ADMISIÓN CASACIÓN PARTE ACTORA</t>
  </si>
  <si>
    <t>47001310300320210003100</t>
  </si>
  <si>
    <t xml:space="preserve">JUZGADO TERCERO CIVIL DEL CIRCUITO </t>
  </si>
  <si>
    <t xml:space="preserve">VERBAL DECLARACION DE PERJUICIOS </t>
  </si>
  <si>
    <t>MERIDA SOLIS LARIOS</t>
  </si>
  <si>
    <t xml:space="preserve">FONDO NACIONAL DEL AHORRO Y CONSTRUCTORA LIMOS S.A </t>
  </si>
  <si>
    <t>La señora MERIDA SOLIS LARIOS, mediante escritura No. 3047 de fecha 08 de noviembre del 2000 otorgada en la Notaria 3 Del Circulo De Santa Marta, debidamente registrada bajo el folio matricula inmobiliaria No. 080-72897 de la Oficina De Registros E Instrumentos Públicos de Santa Marta y constituyo hipoteca abierta de primer grado sobre el bien inmueble ubicado en la Mz 13 Lote No. 7 de la Urbanización altos ce villa concha de la ciudad de Santa Marta. El inmueble antes descrito fue adquirido por mi representada a la CONSTRUCTORA LIMOS según consta en la escritura No. 3047 de fecha 08 de noviembre de 2000 otorgada en la Notaria Tercera Del Circulo De Santa Marta, debidamente registrada bajo el folio matricula inmobiliaria No. 080-72897 de la Oficina De Registros E Instrumentos Públicos de Santa Marta. EL FONDO NACIONAL DE LA AHORRO, Realizó El Desembolso, la CONSTRUCTORA LIMOS LIMITADA HOY CONSTRUCTORA LIMOS S.A., nunca entrego el inmueble a mi representada, el inmueble no existe nunca fue construido</t>
  </si>
  <si>
    <t xml:space="preserve">POR ESTADO 26/05/2025 SALA DE DECISIÓN CIVIL TRIBUNAL SUPEROR SANTA MARTA DECLARA DESIERTO RECURSO DE APELACION INTERPUESTO PARTE DEMNADANTE </t>
  </si>
  <si>
    <t>15001310500420160013000</t>
  </si>
  <si>
    <t>EJECUTIVO - ORDINARIO</t>
  </si>
  <si>
    <t xml:space="preserve">LUZ ADRIANA GARRIDO LOPEZ </t>
  </si>
  <si>
    <t>COSTAS DECRETADAS A FAVOR DEL FNA DENTRO DEL PROCESO ORDINARIO LABORAL INSTAURADO POR LUZ ADRIANA GARRIDO LOPEZ.</t>
  </si>
  <si>
    <t>2025-08-11	AUTO APRUEBA LIQUIDACIÓN	EL DESPACHO ENTRA A REVISAR LA LIQUIDACIÓN DE COSTAS EFECTUADA POR SECRETARÍA Y POR ESTAR AJUSTADA A DERECHO, IMPARTE SU APROBACIÓN. FINALMENTE, SIN TRÁMITE POR SURTIR, PERMANEZCA EN SECRETARÍA LA ACTUACIÓN DE LA REFERENCIA EN ESPERA DE IMPULSO PROCESAL DE LAS PARTES.</t>
  </si>
  <si>
    <t>76001310501720210009100</t>
  </si>
  <si>
    <t>ISABEL PIEDAD GOMEZ PEÑALOZA</t>
  </si>
  <si>
    <t>FONDO NACIONAL DEL AHORRO, ACTIVOS SAS y SERVICIOS Y ASESORÍAS SAS</t>
  </si>
  <si>
    <t>2025-05-30	AUTO DECRETA NULIDAD DE OFICIO	DECLARAR LA NULIDAD, REMITIR A LOS JUZGADOS ADMINISTRATIVOS</t>
  </si>
  <si>
    <t>54498310500120210016300</t>
  </si>
  <si>
    <t xml:space="preserve">JUZGADO ÚNICO LABORAL DEL CIRCUITO </t>
  </si>
  <si>
    <t>MARLON JULIO CASTRO CHINCHILLA</t>
  </si>
  <si>
    <t>FONDO NACIONAL DEL AHORRO, TEMPORALES UN A, OPTIMIZAR Y SERVICIOS Y ASESORIAS</t>
  </si>
  <si>
    <t>2025-10-17	RESPUESTA PQRS POR DESPACHO	POR MEDIO DEL PRESENTE ESTE DESPACHO SE PERMITE ATENDER SU PETICIÓN ALLEGADA A SECRETARÍA EL 3 DE OCTUBRE DE 2025, EN LA QUE SOLICITA «PRELACIÓN DE TURNO DE SENTENCIA DE CASACIÓN». AL RESPECTO SE INFORMA QUE LOS PROCESOS EN LA SALA DE CASACIÓN LABORAL SE DECIDEN DE CONFORMIDAD CON EL ORDEN Y PRELACIÓN DE TURNOS QUE PARA TAL EFECTO ESTABLECE EL ARTÍCULO 18 DE LA LEY 446 DE 1998, EN CONCORDANCIA CON EL ARTÍCULO 63A DE LA LEY 270 DE 1996 MODIFICADA POR LA LEY 2430 DE 2024 Y, BAJO EL PRINCIPIO DE IGUALDAD PARA EL ACCESO A LA ADMINISTRACIÓN DE JUSTICIA, EL CUAL DEBE CUMPLIRSE EN FORMA ESTRICTA, SE PROFERIRÁ LA RESPECTIVA SENTENCIA Y SERÁ NOTIFICADA POR LOS MEDIOS DISPUESTOS PARA EL EFECTO, PUDIENDO CONSULTARSE EN EL ECOSISTEMA DIGITAL DE ACCIONES VIRTUALES ESAV. POR ÚLTIMO, SE ADVIERTE QUE ESTA DEPENDENCIA JUDICIAL PERMANECIÓ VACANTE ENTRE EL 11 DE ABRIL DE 2024 Y EL 19 DE JUNIO DE 2025. EN LOS ANTERIORES TÉRMINOS QUEDA ATENDIDA SU SOLICITUD.</t>
  </si>
  <si>
    <t>11001310500320210015200</t>
  </si>
  <si>
    <t xml:space="preserve">JUZGADO TERCERO LABORAL DEL CIRCUITO JUDICIAL </t>
  </si>
  <si>
    <t>TERESA DEL PILAR IBARRA FAJARDO</t>
  </si>
  <si>
    <t>FONDO NACIONAL DEL AHORRO, EMPRESA DE SERVICIOS TEMPORALES DINÁMICOS, CALL CENTER S.A hoy CONTENTO BPS S.A., TEMPORALES UNO A, OPTIMIZAR Y SERVICIOS Y ASESORÍAS</t>
  </si>
  <si>
    <t>: 2025-08-04 (ACTA AUDIENCIA)SE REALIZA AUDIENCIA DEL ARTICULO 77. SEÑALA FECHA PARA EL MARTES 10 DE FEBRERO DE 2026 A LAS 9:30 AM.</t>
  </si>
  <si>
    <t>05045310500120210004500</t>
  </si>
  <si>
    <t>CARLOS ANDRES COPETE ANDRADE</t>
  </si>
  <si>
    <t>2025-10-14	AL DESPACHO PARA SENTENCIA	SE RECIBIERON ESCRITOS DE OPOSICIÓN</t>
  </si>
  <si>
    <t>91001318900120210010400</t>
  </si>
  <si>
    <t xml:space="preserve">JUZGADO PRIMERO PROMISCUO DEL CIRCUITO </t>
  </si>
  <si>
    <t>ALEX MAURICIO CASTRO ORTEGA</t>
  </si>
  <si>
    <t>FONDO NACIONAL DEL AHORRO NICOLAS SANTIAGO ROJAS PEÑA</t>
  </si>
  <si>
    <t>Ordenar al FONDO NACIONAL DEL AHORRO el reconocimiento y pago de las CESANTIAS, que le corresponde al señor ALEX MAURICIO CASTRO ORTEGA en calidad de beneficiario del 50% de las cesantías definitivas de la causante TATIANA MARCELA PEÑA RODRIGUEZ. Ordenar al FONDO NACIONAL DEL AHORRO el reconocimiento y pago de los intereses a las cesantías, que le corresponde al señor ALEX MAURICIO CASTRO ORTEGA en calidad de beneficiario del 50% de las cesantías definitivas. Ordenar al FONDO NACIONAL DEL AHORRO el reconocimiento y pago de los intereses moratorios, por no desembolso oportuno de las cesantías e intereses de cesantías, que le corresponde al señor ALEX MAURICIO CASTRO ORTEGA en calidad de beneficiario del 50% de las cesantías definitivas de la causante TATIANA MARCELA PEÑA RODRIGUEZ.</t>
  </si>
  <si>
    <t>19/01/2024 SE INCORPORA DOCUMENTACIÓN DE EXPEDIENTES /ETAPA PARA FIJAR FECHA DE AUDIENCIA</t>
  </si>
  <si>
    <t>11001310200020210006402</t>
  </si>
  <si>
    <t>JUZGADO SEGUNDO DEL CIRCUITO ESPECIALIZADO DE EXTINCIÓN DE COMINIO</t>
  </si>
  <si>
    <t>FISCALIA SESENTA Y UNO DE EXTINCIÓN DE DOMINIO</t>
  </si>
  <si>
    <t>FONDO NACIONAL DEL AHORRO, DORADOS Y PLATEADOS RABY SAS Y OTROS</t>
  </si>
  <si>
    <t xml:space="preserve">QUE SE DECLARA LA EXTINCIÓN DEL INMUBLE IDENTIFICADO CON EL FOLIO DE MATRICULA INMOBILIARA 50C-449927 </t>
  </si>
  <si>
    <t>05/11/2025: DECRETA NULIDAD Y ORDENA REHACER LAS NOTIFICACIONES.</t>
  </si>
  <si>
    <t>08001310500320200002500</t>
  </si>
  <si>
    <t>JUZGADO DIECISEIS LABORAL DEL CIRCUITO</t>
  </si>
  <si>
    <t>CRISTIAN DE JESUS GONZALEZ PEFROZA</t>
  </si>
  <si>
    <t>28/11/2025 MEMORIAL DE IMPULSO POR PARTE ACTORA /  ETAPA PARA FIJAR FECHA DE AUDIENCIA ART 77</t>
  </si>
  <si>
    <t>52001310500220210021500</t>
  </si>
  <si>
    <t>SEGUNDO BOLIVAR ARGOTI MUESES</t>
  </si>
  <si>
    <t>2025-06-20	AUTO REQUERIMIENTO	AUTO REQUIERE ALLEGAR PRUEBAS DE NOTIFICACION/ ETAPA: PARA FIJAR FECHA DE AUDIENCIA ART 80</t>
  </si>
  <si>
    <t>11001310500220210016000</t>
  </si>
  <si>
    <t>JUZGADO SEGUNDO LABORAL DEL CIRUITO</t>
  </si>
  <si>
    <t>YURY KATHERINE GALEANO MANRIQUE</t>
  </si>
  <si>
    <t>2025-06-18	AUTO DECIDE RECURSO	PRIMERO: NO REPONER EL AUTO DE FECHA 25 DE MARZO DEL 2025 NOTIFICADO MEDIANTE ESTADO DEL DÌA 26 DEL MISMO MES Y AÒO, MEDIANTE EL CUAL SE DECRETÛ LA INEFICACIA DE LOS LLAMAMIENTOS EN GARANTÌA PROPUESTOS POR LA DEMANDADA FONDO NACIONAL DEL AHORRO – CARLOS LLERAS RESTREPO. SEGUNDO: CONCEDER EL RECURSO DE APELACIÛN INTERPUESTO POR EL APODERADO DE LA PARTE EJECUTANTE EN CONTRA DEL AUTO PROFERIDO POR ESTE DESPACHO EL 25 DE MARZO DEL 2025 Y NOTIFICADO POR ESTADO ELECTRÛNICO EL DÌA 26 DEL MISMO MES Y AÒO, EN EL EFECTO SUSPENSIVO / ETAPA PENDIENTE RESOLVER RECURSO DE APELACIÓN EN TRIBUNAL</t>
  </si>
  <si>
    <t>11001310500620210015500</t>
  </si>
  <si>
    <t>JUEZ SEXTO LABORAL DEL CIRCUITO</t>
  </si>
  <si>
    <t>SANDRA LILIANA ARBOLEDA CARDENAS</t>
  </si>
  <si>
    <t xml:space="preserve">FONDO NACIONAL DEL AHORRO, ASERVICIOS Y ASESORÍAS  y SERVIOLA </t>
  </si>
  <si>
    <t>24/10/2025 POR TEMAS DE SALUD DE LA TITULA DEL DESPACHO NO SE HACE AUDIENCIA NUEVA FECHA SALE POR AUTO</t>
  </si>
  <si>
    <t>11001310503020210033200</t>
  </si>
  <si>
    <t>LEONARDO FABIO AHUMADA VILORIA</t>
  </si>
  <si>
    <t>22/09/2025 SE PROFIRIO FALLO CONDENATORIO AL FNA SE INTERPUSO RECURSO DE APELACIÓN EN EL TRIBUNAL. / ETAPA PARA CORRER TRASLADO ALEGATOS</t>
  </si>
  <si>
    <t>11001310502120210012100</t>
  </si>
  <si>
    <t xml:space="preserve">JUEZ VEINTIUNO LABORAL DEL CIRCUITO </t>
  </si>
  <si>
    <t>MARILEDYS GUZMAN MONTALVO</t>
  </si>
  <si>
    <t>FONDO NACIONAL DEL AHORRO, ACTIVOS, SERVICIOS Y ASEOSORIAS Y SERVIOLA</t>
  </si>
  <si>
    <t>31/10/2025 SE PROFIERE FALLO CONDENATORIO AL FNA SE PRESENTA RECURSO DE APELACIÓN SE ENVIA A TRIBUNAL SUPERIOR DE BOGOTA / ETAPA PARA TRASLADO ALEGATOS</t>
  </si>
  <si>
    <t>11001310501120210013100</t>
  </si>
  <si>
    <t>JUEZ ONCE LABORAL DEL CIRCUITO</t>
  </si>
  <si>
    <t>SANDRA PATRICIA RETAVISCA LUQUE</t>
  </si>
  <si>
    <t>2025-11-25	RECIBO DE MEMORIALES	ALEGATOS FONDO NACIONAL DEL AHORRO//1PDF//NELP / ETAPA PARA FALLO SEGUNDA INSTANCIA</t>
  </si>
  <si>
    <t>11001310501920210008600</t>
  </si>
  <si>
    <t xml:space="preserve">JUZGADO CUARENTA Y NUEVE  LABORAL DEL CIRCUITO </t>
  </si>
  <si>
    <t>JORGE LUIS VELAZQUEZ BERNAL</t>
  </si>
  <si>
    <t>FONDO NACIONAL DEL AHORRO, ACTIVOS, OPTIMIZAR, TEMPORALES UNO A Y SERVICIOS Y ASESORIAS</t>
  </si>
  <si>
    <t>2025-10-20	AL DESPACHO	EN LA FECHA, EL ÁREA DE SISTEMAS CARGA EL PROCESO AL JUZGADO 49 LABORAL DEL CIRCUITO DE BOGOTÁ / ETAPA PARA FIJAR FECHA DE AUDIENCIA ART 77</t>
  </si>
  <si>
    <t>11001310501120210014700</t>
  </si>
  <si>
    <t>EMILCE MARIN DAVILA</t>
  </si>
  <si>
    <t>2024-12-12	RECIBO DE MEMORIALES	IMPULSO PROCESAL /ETAPA PARA PROFERIR FALLO SEGUNDA INSTANCIA</t>
  </si>
  <si>
    <t>11001310502320210045000</t>
  </si>
  <si>
    <t>JUZGADO VEINTITRES LABORAL DEL CIRCUITO</t>
  </si>
  <si>
    <t>LUZ MERY ROBLES MUNEVAR</t>
  </si>
  <si>
    <t>26/04/2024 FNA ALLEGA ALEGATOS DE CONCLUSIÓN /ETAPA PARA PROFERIR FALLO SEGUNDA INSTANCIA</t>
  </si>
  <si>
    <t>76001310500320210027900</t>
  </si>
  <si>
    <t>BLANCA AYDEE AGUIRRE CASTAÑO</t>
  </si>
  <si>
    <t>2025-09-17  (FIJACION ESTADO): ACTUACIÓN REGISTRADA EL 17/09/2025 A LAS 09:29:55.
2025-09-17 (AUTO RESUELVE ACLARACIÓN PROVIDENCIA): RECHAZA ACLARACIÓNAL / ETAPA PARA RESOLVER RECURSO PROCESO EJECUTIVO</t>
  </si>
  <si>
    <t>76001310501720210020600</t>
  </si>
  <si>
    <t>JUEZ DIECISIETE LABORAL DEL CIRCUITO</t>
  </si>
  <si>
    <t>SANDRA LIZETH HERNANDEZ MARTINEZ</t>
  </si>
  <si>
    <t>11001400303820210065600</t>
  </si>
  <si>
    <t xml:space="preserve">JUZGADO TREINTA Y OCHO  CIVIL MUNICIPAL </t>
  </si>
  <si>
    <t xml:space="preserve">ZURLY YANIRA MILLAN PATIÑO </t>
  </si>
  <si>
    <t>Que se declare  la existencia de una obligación dineraria adquirida por la señora ZURLY YANIRA MILLAN PATIÑO, a favor del FNA en virtud del contrato de mutuo con hipoteca procolizada en la E.P. 941 del 21 de diciembre del 2012 de la notaria unica de Tabio. Que se declare la existencia de la obligación a cargo de la señora ZURLY YANIRA MILLAN PATIÑO y a favor del FONDO NACIONAL DEL AHORRO, por la suma de SESENTA Y TRES MILLONES OCHOCIENTOS TREINTE Y SIETE MIL SEISCIENTOS OCHENTA Y TRES PESOS CON NOVENTA Y SIETE CENTAVOS ($63.837.683,97). Condenar a la señora ZURLY YANIRA MILLAN PATIÑO, a pagar en el término de quince (15) días a partir de la ejecutoria de la sentencia que declare deudora la demandada las sumas arriba citada; vencido dicho plazo la demandada deberá cancelarintereses moratorios liquidados hasta que se verifique el pago total sobre el monto de capital a la tasa máxima legalmente autorizada para los créditos de vivienda (interés compuesto)</t>
  </si>
  <si>
    <t>POR ESATO 03/12/2025 APRUEBA LIQUIDACIÓN DE COSTAS - ORDENA ARCHIVAR PROCESO</t>
  </si>
  <si>
    <t>05001310501520210035900</t>
  </si>
  <si>
    <t xml:space="preserve">JUZGADO QUINCDE LABORAL DEL CIRCUITO </t>
  </si>
  <si>
    <t>CLAUDIA ELENA PEREZ VASQUEZ</t>
  </si>
  <si>
    <t xml:space="preserve">FONDO NACIONAL DEL AHORRO, ACTIVOS Y SERVICIOS Y ASESORÍAS </t>
  </si>
  <si>
    <t>28/08/2024 AUTO AVOCANDO CONOCIMIENTO /ETAPA PARA PROFERIR FALLO SEGUNDA INSTANCIA</t>
  </si>
  <si>
    <t>76001310501820210049800</t>
  </si>
  <si>
    <t xml:space="preserve">TRIBUNAL SUPERIOR - SALA LABORAL </t>
  </si>
  <si>
    <t>DIANA BEBSABEB HERNANDEZ RAMIREZ</t>
  </si>
  <si>
    <t>FONDO NACIONAL DEL AHORRO, TEMPORALES UNO A, OPTIMZAR ACTIVOS Y SEVICIOS Y ASESORÍAS</t>
  </si>
  <si>
    <t>2025-03-27	MEMORIAL AL DESPACHO	IMPULSO DEMANDANTE / ETAPA PARA PROFERIR FALLO SEGUNDA INSTANCIA</t>
  </si>
  <si>
    <t>11001310502320210041300</t>
  </si>
  <si>
    <t>MARIA FERNANDA RODRIGUEZ VELA</t>
  </si>
  <si>
    <t>23/07/2024 AUTO DE SUSTANCIACIÓN	AVOCAR EL CONOCIMIENTO DEL PRESENTE PROCESO /ETAPA PARA PROFERIR FALLO SEGUNDA INSTANCIA</t>
  </si>
  <si>
    <t>54001310500120210024300</t>
  </si>
  <si>
    <t xml:space="preserve">KEYLA YURLEY GARCIA PARADA y JULIE MADELEYNN LIZARAZO OSORIO </t>
  </si>
  <si>
    <t>FONDO NACIONAL DEL AHORRO, TEMPORALES UNO-A Y OPTIMIZAR</t>
  </si>
  <si>
    <t>2025-11-05	AUTO DE TRAMITE	SE ORDENA REITERAR OFICIO AL CONTADOR DEL H.TRIBUNAL SUPERIOR DE ESTEDISTRITO JUDICIAL./ ETAPA PARA  AUDIENCIA ART 80</t>
  </si>
  <si>
    <t>13001333300220210023800</t>
  </si>
  <si>
    <t>TRIBUNAL ADMINISTRATIVO DE BOLIVAR</t>
  </si>
  <si>
    <t>LEONIDAS NAVARRO MONTALVO</t>
  </si>
  <si>
    <t>FONDO NACIONAL DEL AHORRO, NACION, MINISTERIO DE DEFENSA NACIONAL, ARMADA NACIONAL, CAJA PROMOTORA DE VIVIENDA MILITAR Y DE POLICIA</t>
  </si>
  <si>
    <t xml:space="preserve">Reconocer que el señor LEONIDAS NAVARRO MONTALVO es en la actualidad un miembro activo del MINISTERIO DE DEFENSA Y DE LAS FUERZAS MILITARES –ARMADA NACIONAL y por consiguiente afiliado forzoso de la CAJA DE HONOR, en los términos del artículo 14 del decreto 353 de 1.994 . Ordenar lo pertinente a cargo de EL DEPARTAMENTO DE PRESTACIONES SOCIALES DE LA ARMADA NACIONAL y la CAJA PROMOTORA DE VIVIENDA MILITAR Y DE POICÍA, hoy llamada CAJA DE HONOR para trasladar los recursos que actualmente pose mi representado, por concepto de cesantías o de ahorro obligatorio a cargo de EL FONDO NACIONAL DEL AHORRO o cualquier otro fondo o entidad, a los fondos de dicha caja, para lo cual con fundamento en los artículos 58 y 90 de nuestra Constitución Política, la entidad que resulte responsable, deberá suplir el valor económico que implique subsanar los errores cometidos por las citadas entidades. Ordenar de manera oficiosa la vinculación del FONDO NACIONAL DEL AHORRO, el cual no fue vinculado inicialmente, en atención a que por la naturaleza de la situación resultaba incongruente pedirle el cumplimiento de cualquiera de las peticiones hechas al DEPARTMENTO DE PRESTACIONES SOCIALES DE LA ARMADA o a LA CAJA DE HONOR. </t>
  </si>
  <si>
    <t>08/04/2025: MMC-AUTO OBEDÉZCASE Y CÚMPLASE. DOCUMENTO FIRMADO ELECTRÓNICAMENTE POR:MONICA LONDOÑO FORERO FECHA FIRMA:APR 7 2025 8:59AM</t>
  </si>
  <si>
    <t>11001310502520210016100</t>
  </si>
  <si>
    <t xml:space="preserve">JUZGADO VEINTICINCO LABORAL DEL CIRCUITO </t>
  </si>
  <si>
    <t>JORGE LEONARDO SIERRA BRITO</t>
  </si>
  <si>
    <t>09/10/2025 SE LLEVA A CABO AUDIENCIA DEL ART 80 HASTA INTERROGATORIO RL DE ACTIVOS SA SE FIJA FECHA PARA CONTINUACIÓN DE AUDIENCIA PARA EL 17 DE MARZO DEL 2026 A LAS 10:00AM  / ETAPA PARA FIJAR FECHA DE AUDIENCIA ART 70</t>
  </si>
  <si>
    <t>76001312000120200006100</t>
  </si>
  <si>
    <t>FISCALIA SESENTA Y DOS ESPECIALIZADA EXTINCIÓN DE DOMINIO</t>
  </si>
  <si>
    <t>FONDO NACIONAL DEL AHORRO Y MONICA DEL CARMEN BOLAÑOS</t>
  </si>
  <si>
    <t>QUE SE EXTINGA EL BIEN INMUELBE AFECTADOS MONICA DEL CARMNE BOÑALOS Y EL NA</t>
  </si>
  <si>
    <t>18/03/2025: AUTO CONCEDE RECURSO DE APELACION-PRIMERO: CONCEDER EN EL EFECTO SUSPENSIVO EL RECURSO DE APELACIÓN INTERPUESTO POR LA PARTE DEMANDANTE CONTRA LA SENTENCIA DICTADA EL 13 DE OCTUBRE DE 2023, NOTIFICADA EL 26 DE OCTUBRE DE LA MISMA ANUALIDAD, LA CUAL NEGÓ LAS PRETENSIONES DE LA DEMANDA. 
 SEGUNDO: EN FIRME ESTA PROVIDENCIA, ENVÍESE EL EXPEDIENTE AL H. CONSEJO DE ESTADO- SECCIÓN SEGUNDA, PARA LO DE SU COMPETENCIA.</t>
  </si>
  <si>
    <t>11001310501520210013500</t>
  </si>
  <si>
    <t>OSCAR JAVIER ANTORVEZA CURREA</t>
  </si>
  <si>
    <t xml:space="preserve">FONDO NACIONAL DEL AHORRO, TEMPORALES UNO A, OPTIMIZAR , ACTIVOS Y SERVCOPOS Y ASESORÍAS </t>
  </si>
  <si>
    <t>CONDENAR a la entidad FONDO NACIONAL DEL AHORRO, a reconocer y pagar en favor del señor OSCAR JAVIER ANTORVEZA CURREA, los siguientes conceptos: REAJUSTE SALARIAL, CESANTIAS E INTERESES DE CESANTIAS, VACACIONES CAUSADAS, PRIMA DE SERVICIOS, PRIMA EXTRAORDINARIA, PRIMA DE VACACIONES, ESTIMULO A LA RECREACIÓN, BONIFICACION POR SERVCIOS PRESTADOS, BONIFICACION ESPECIAL DE RECREACIÓN, BONO NAVIDEÑO, AUXILIO DE ALIMENTACIÓN, ESTIMULO AL AHORRO Y REAJUSTE PAGO DE APORTES.  INDEMNIZACION POR DESPIDO INJUSTO, INDEMNIZACION MORATORIA E INDEXACION.</t>
  </si>
  <si>
    <t>2025-10-17	PASA A CASACIONES</t>
  </si>
  <si>
    <t>11001310501820210014700</t>
  </si>
  <si>
    <t>ASTRID CAROLINA HERNÁNDEZ TORRES</t>
  </si>
  <si>
    <t>2025-10-20	AL DESPACHO / ETAPA PARA FIJAR FECHA DE AUDIENCIA ART 80</t>
  </si>
  <si>
    <t>11001310500220210027300</t>
  </si>
  <si>
    <t>GILBERTO MARTINEZ ARROYAVE</t>
  </si>
  <si>
    <t>FONDO NACIONAL DEL AHORRO, ACTIVOS, ALMA MATER, TEMPORALES UNO, OPTIMIZAR Y SERVICIOS Y ASESORÍAS</t>
  </si>
  <si>
    <t>2025-11-24	ACTA AUDIENCIA	EN LA FECHA SE REALIZÓ AUDIENCIA DEL ART 77 EN LA CUAL SE SURTIÓ LA ETAPA DE CONCILIACIÓN, EXCEPCIONES PREVIAS, SANEMAIENTO , FIJACIÓN DEL LITIGIO Y DECRETO DE PRUEBAS. SE SUSPENDE AUDIENCIA Y SE FIJA FECHA PARA REANUDAR PARA EL 29 DE ABRIL DE 2026 A LAS 11:00AM. EN LA FECHA SE ENVIO LOS ENLACES A LAS PARTES</t>
  </si>
  <si>
    <t>11001310502220200051400</t>
  </si>
  <si>
    <t>LILIBETH IMPERIO ROJAS FLOREZ</t>
  </si>
  <si>
    <t>FONDO NACIONAL DEL AHORRO, TEMPONEXOS, ALMA MATER, TEMPORALES UNO A, OPTIMIZAR ACTIVOS Y SERVICIOS Y ASESORÍAS</t>
  </si>
  <si>
    <t>2025-11-12	RECEPCIÓN MEMORIAL	APORTA CONSTANCIAS NOTIFICACIONES PERSONALES / ETAPA PARA FIJAR FECHA DE AUDIENCIA ART 77</t>
  </si>
  <si>
    <t>66001312000120210003100</t>
  </si>
  <si>
    <t xml:space="preserve">JUZGADO  PRIMERO PENAL DEL CIRCUITO ESPECIALIZADO EN EXTINCIÒN DE DOMINIO  </t>
  </si>
  <si>
    <t>FISCALÍA 52 DELEGADA ANTE LOS JUECES PENALES DE EXTINCIÓN DEL DERECHO DE DOMINIO</t>
  </si>
  <si>
    <t>FONDO NACIONAL DEL AHORRO Y ARACELY MONTOYA SERNA.</t>
  </si>
  <si>
    <t>SE ADELANA PROCESO DE EXTINCIÓN DE DOMINIO DEL INMEBLE DE PROPIEDAD DE ARACELY MONTOYA SERNA, FNA ACREEDOR HIPOTECARIO.</t>
  </si>
  <si>
    <t>EL DÍA 5 DE FEBRERO DE 2024, A LAS 5:00 P.M., COBRÓ EJECUTORIA EL AUTO ANTERIOR. PASA AL DESPACHO CONTINUAR EN TURNO PARA SENTENCIA DE SEGUNDA INSTANCIA. DÍAS INHÁBILES: 3 Y 4 DE FEBRERO DE 2024.</t>
  </si>
  <si>
    <t>11001310502520200028900</t>
  </si>
  <si>
    <t>EDWIN TABARES AGUDELO</t>
  </si>
  <si>
    <t>05/06/2025 SE INSCRIBE MEDIDA CAUTELAR EN LA OFICINA DE REGSITRO DE INSTRUMENTOS PÚBLICOS DE LORICA</t>
  </si>
  <si>
    <t>11001310501620210018600</t>
  </si>
  <si>
    <t>JAIME VALERO ORTIZ</t>
  </si>
  <si>
    <t>2025-12-10	RECIBO DE MEMORIALES	ALEGATOS DE CONCLUSIÓN -// 1 PDF-// FONDO NACIONAL DEL AHORRO / ETAPA PARA FALLO SEGUNDA INSTANCIA</t>
  </si>
  <si>
    <t>11001310500320210016000</t>
  </si>
  <si>
    <t>JUEZ CINCUENTA LABORAL DEL CIRCUITO</t>
  </si>
  <si>
    <t>OSCAR OSWALDO MAHECHA REINA</t>
  </si>
  <si>
    <t xml:space="preserve">FONDO NACIONAL DEL AHORRO, OPTIMIZAR, SERVICIOSY ASESORÍAS Y SERVIOLA </t>
  </si>
  <si>
    <t>CONDENAR a la entidad FONDO NACIONAL DEL AHORRO, a reconocer y pagar en favor del señor OSCAR OSWALDO MAHECHA REINA, los siguientes conceptos: REAJUSTE SALARIAL, CESANTIAS E INTERESES DE CESANTIAS, VACACIONES CAUSADAS, PRIMA DE SERVICIOS, PRIMA EXTRAORDINARIA, PRIMA DE VACACIONES, ESTIMULO A LA RECREACIÓN, BONIFICACION POR SERVICIOS PRESTADOS, BONIFICACION ESPECIAL DE RECREACIÓN, BONO NAVIDEÑO, AUXILIO DE ALIMENTACIÓN, ESTIMULO AL AHORRO Y REAJUSTE PAGO DE APORTES,  INDEMNIZACION POR DESPIDO INJUSTO, INDEMNIZACION MORATORIA E INDEXACION.</t>
  </si>
  <si>
    <t>2025-10-10	AUTO DECIDE RECURSO	TIENE POR CONTESTADA LLAMAMIENTO EN GARANTIA. ORDENA REMITIR EL EXPEDIENTE AL JUZGADO 50 LABORAL</t>
  </si>
  <si>
    <t>11001310500720210049700</t>
  </si>
  <si>
    <t>DIANA PATRICIA LONDOÑO HURTADO</t>
  </si>
  <si>
    <t>FONDO NACIONAL DEL AHORRO YSERIVICIOS Y ASESORÍAS</t>
  </si>
  <si>
    <t>12/12/2025 NO SE REALIZA AUDIENCIA POR DISPOSICIÓN DEL JUZGADO / ETAPA PARA FECHA AUDIENCIA ART 80</t>
  </si>
  <si>
    <t>52001310500220210038200</t>
  </si>
  <si>
    <t>HOMERO GIRALDO MARTINEZ</t>
  </si>
  <si>
    <t>2025-07-08	AUTO REQUIERE PARTE	REQUERIR POR SEGUNDA OCASIÓN A LA PARTE DEMANDANTE, A TRAVÉS DE SU APODERADO JUDICIAL PARA QUE, A LA MAYOR BREVEDAD POSIBLE, REMITA AL CORREO INSTITUCIONAL DE ESTE JUZGADO J04LCTOPSO@CENDOJ.RAMAJUDICIAL.GOV.CO LA CONSTANCIA DE NOTIFICACIÓN PERSONAL REALIZADA A OPTIMIZAR SERVICIOS TEMPORALES Y S&amp;A SERVICIOS Y ASESORÍAS S.A.S, VINCULADOS AL PRESENTE PROCESO EN CALIDAD DE LITIS CONSORCIO NECESARIO POR PASIVA, EN ARAS DE CONTINUAR CON EL TRÁMITE DEL ASUNTO. / ETAPA PARA AUDIENCIA ART 77</t>
  </si>
  <si>
    <t>52001310500220210023400</t>
  </si>
  <si>
    <t>NUBIA ISABEL SALAZAR BURBANO</t>
  </si>
  <si>
    <t>2025-07-15	AUTO FIJA FECHA AUDIENCIA PÚBLICA	AUTO FIJA FECHA AUDIENCIA ART 77 Y 80 PARA EL DIA 24 DE MARZO DE 2026 A LAS 08:30 AM / ETAPA AUDIENCIA ART 77 Y 80</t>
  </si>
  <si>
    <t>11001310501420210011400</t>
  </si>
  <si>
    <t>ROBINSON ALEXEI MALAGON MENDOZA</t>
  </si>
  <si>
    <t>2025-09-15	AUTO FIJA FECHA AUDIENCIA Y/O DILIGENCIA	OBEDECER Y CUMPLIR LO RESUELTO POR EL SUPERIOR. SEÑALA FECHA DE AUDIENCIA PARA EL MARTES 19 DE MAYO DE 2026 A LAS 8:30 AM.</t>
  </si>
  <si>
    <t>76001310500620210046200</t>
  </si>
  <si>
    <t>JUZGADO SEXTO LABORAL DEL CIRCUITO</t>
  </si>
  <si>
    <t>DIANA SHIRLEY MOY VARGAS</t>
  </si>
  <si>
    <t xml:space="preserve">FONDO NACIONAL DEL AHORRO, OPTIMIZAR Y SERVICIOS Y ASESORIAS </t>
  </si>
  <si>
    <t>2025-09-23	AUTO REQUIERE	AL APODERADO DE LA PARTE DEMANDANTE Y REPROGRAMA LA REALIZACIÓN DE LAS AUDIENCIAS DE QUE TRATAN LOS ARTÍCULOS 77 Y 80 DEL CPTSS, PARA EL VEINTITRES (23) DE ABRIL DE DOS MIL VEINTISEIS (2026) A LAS OCHO Y TREINTA DE LA MAÑANA (8:30 A.M.) ETAPA PARA AUDIENCIA ART 77</t>
  </si>
  <si>
    <t>11001310500820210023800</t>
  </si>
  <si>
    <t>DIANA MARIA ARCILA LOAIZA</t>
  </si>
  <si>
    <t>FONDO NACIONAL DEL AHORRO, TEMPORALES UNO A, OPTIMIZAR, ACTIVOS, SERVICIOS Y ASESORIAS Y SERVIOLA</t>
  </si>
  <si>
    <t>2025-12-05	AUTO DE TRÁMITE	SEÑALA EL 18 DE FEBRERO DE 2026 A LAS 10:00 AM PARA LLEVAR A CABO AUDIENCIA DEL ART. 80 CPT Y SS</t>
  </si>
  <si>
    <t>11001310502420210045900</t>
  </si>
  <si>
    <t>ROGER STEVEN GIL TORRES EN</t>
  </si>
  <si>
    <t xml:space="preserve">2025-10-14	RECEPCIÓN MEMORIAL	RESPUESTA INFORME JURAMENTADO 2025-09-24	AUTO FIJA FECHA AUDIENCIA Y/O DILIGENCIA	SE REALIZA AUDIENCIA, FIJA AFECHA PARA EL 18 DE MARZO DE 2026 A LAS 02:30 PM / ETAPA PARA AUDIENCIA ART 80 </t>
  </si>
  <si>
    <t>11001310503420180016400</t>
  </si>
  <si>
    <t>JUZGADO TREINTA Y CUATRO LABORAL DEL CIRCUITO DE BOGOTÁ D.C.</t>
  </si>
  <si>
    <t xml:space="preserve">OMAR GUZMAN FLOREZ </t>
  </si>
  <si>
    <t>FONDO NACIOANL DEL AHORRO, TEMPONEXOS, ALMA MATER Y TERMPORALES UNO A.</t>
  </si>
  <si>
    <t>10/11/2025 2025-11-07	AUTO REQUIERE	REQUIERE A LA PARTE ACTORA FIN REALICE TRAMITES DE NOTIFICACION / ETAPA PARA FIJAR FECHA DE AUDIENCIA</t>
  </si>
  <si>
    <t>11001310501320210013400</t>
  </si>
  <si>
    <t xml:space="preserve">JUZGADO TRECE LABORAL DEL CIRCUITO </t>
  </si>
  <si>
    <t>BERTHA LILIANA BONELO COLLAZOS</t>
  </si>
  <si>
    <t>2025-10-30	AUTO AVOCA CONOCIMIENTO	SE SEÑALA EL 20 DE AGOSTO DE 2026 A LAS 2:30 P.M. OPORTUNIDAD EN LA QUE SE LLEVARÁ A CABO LA AUDIENCIA DE QUE TRATA EL ART. 77 DEL C.P.T Y S.S. Y DE SER POSIBLE SE LLEVARÁ A CABO LA AUDIENCIA QUE TRATA EL ART. 80 / ETAPA PARA AUDIENCIA ART 77</t>
  </si>
  <si>
    <t>11001310500520210039200</t>
  </si>
  <si>
    <t>JUZGADO QUINTO LABORAL DEL CIRCUITO DE BOGOTÁ</t>
  </si>
  <si>
    <t>SENAIDA STELLA BUITRAGO DUEÑAS</t>
  </si>
  <si>
    <t>2025-10-17	AUTO TIENE POR CONTESTADA LA DEMANDA	Y EL LLAMAMIENTO EN GARANTIA.ORDENA ENVIAR PROCESO AL JUZGADO 49LABORAL DEL CIRCUITO DE BOGOTA</t>
  </si>
  <si>
    <t>11001310501320210015200</t>
  </si>
  <si>
    <t>JUZGADO TRECE LABORAL DEL CIRCUITO DE BOGOTA</t>
  </si>
  <si>
    <t>MONICA PAOLA CLAVIJO VARGAS</t>
  </si>
  <si>
    <t>2025-09-08	AL DESPACHO	PARA SUSTANCIAR  / ETAPA PARA FIJAR FECHA DE AUDIENCIA ART 77</t>
  </si>
  <si>
    <t>05000312000220210007000</t>
  </si>
  <si>
    <t>JUZGADO SEGUNDO PENAL DEL CIRCUITO ESPECIALIZADO EN EXTINCIÓN DE DOMINIO</t>
  </si>
  <si>
    <t xml:space="preserve">FISCALIA 14 ESPECIALIZADA EXTINCIÓN DE DOMINIO </t>
  </si>
  <si>
    <t>FONDO NACIONAL DEL AHORRO, ZULIA MARIA MENA GARCIA Y OTROS</t>
  </si>
  <si>
    <t>QUE SE EXTINGA EL INMUEBLE:  TERRENO Y CASA DE HABITACION, IDENTIFICADO CON EL FOLIO DE MATRICULA INMOBILIARIA 180-17598 DE PROPIEDAD DE ZULIA MARAI MENA GARCIA</t>
  </si>
  <si>
    <t>11/11/2022 AL DESPACHO PARA SENTENCIA</t>
  </si>
  <si>
    <t>11001310502420210037600</t>
  </si>
  <si>
    <t>ANGELA JOVANA GONZALEZ.</t>
  </si>
  <si>
    <t>FONDO NACIONAL DEL AHORR5O Y SERVICIOS Y ASESORÍAS</t>
  </si>
  <si>
    <t>2025-07-23	AUTO AVOCA CONOCIMIENTO	AUTO AVOCA CONOCIMIENTO Y FIJA FECHA PARA AUDIENCIA DE LA QUE TRATA EL ART 77 DEL CPT Y SS PARA EL VEINTICUATRO (24) DE JUNIO DE DOS MIL VEINTISÉIS (2026) A LAS DOS Y TREINTA DE LA TARDE (2:30PM)-MM</t>
  </si>
  <si>
    <t>05001310500120210008700</t>
  </si>
  <si>
    <t xml:space="preserve">MONICA LUCIA LOPEZ RENDON </t>
  </si>
  <si>
    <t>2025-11-07	AUTO FIJA FECHA AUDIENCIA Y/O DILIGENCIA	FIJA FECHA AUDIENCIA ART 80 CPTSS. / ETAPA PARA AUDIENCIA ART 80</t>
  </si>
  <si>
    <t>11001310501220210032000</t>
  </si>
  <si>
    <t>JUZGADO DOCE LABORAL  DEL CIRCUITO</t>
  </si>
  <si>
    <t>AUGUSTO ENRIQUE SANCHEZ</t>
  </si>
  <si>
    <t>2024-03-08	RECEPCIÓN MEMORIAL	CONTESTACION DEMANDA S &amp;A SERVICIOS Y ASESORIAS / ETAPA PARA FIJAR FECHA AUDIENCIA ART  77</t>
  </si>
  <si>
    <t>11001310500720210036400</t>
  </si>
  <si>
    <t>JUZGADO SÉPTIMO LABORAL DEL CIRCUITO .</t>
  </si>
  <si>
    <t>YINETH JAZMIN CLAVIJO FAJARDO</t>
  </si>
  <si>
    <t>2025-12-18	AUTO REQUIERE	AUTO TIENE POR CONTESTADA LA DEMANDA POR LAS LLAMADAS EN GARANTIA. REQUIERE A LA PARTE ACTORA NOTIFICAR A S&amp;A SERVICIOS Y ASESORIAS Y A SERVIOLA SAS./ ETAPA PARA FIJAR FECHA DE AUDIENCIA</t>
  </si>
  <si>
    <t>2269185**</t>
  </si>
  <si>
    <t>76001310500520210030800</t>
  </si>
  <si>
    <t>KEVIN EULISES ESCOBAR MUÑOZ</t>
  </si>
  <si>
    <t>19/06/2024 FNA ALLEGA ALEGATOS DE CONCLUSIÓN / ETAPA: PARA PROFERIR FALLO DE SEGUNDA INSTANCIA.</t>
  </si>
  <si>
    <t>11001310503820210047400</t>
  </si>
  <si>
    <t>ANDRES JULIAN NUÑEZ RAMIREZ</t>
  </si>
  <si>
    <t>2025-04-08	RECIBO DE MEMORIALES	MEMORIAL PARA SOLICITAR SE DICTE SENTENCIA/ ETAPA: PARA PROFERIR FALLO DE SEGUNDA INSTANCIA.</t>
  </si>
  <si>
    <t>76001310500220210033100</t>
  </si>
  <si>
    <t>JUZGADO SEGUNDO LABORAL DEL CIRUCITO</t>
  </si>
  <si>
    <t xml:space="preserve">ADELINA MANJARRES </t>
  </si>
  <si>
    <t>16/10/2024 FNA ALLEGA ALEGATOS DE CONCLUSIÓN / ETAPA: PARA PROFERIR FALLO DE SEGUNDA INSTANCIA.</t>
  </si>
  <si>
    <t>18001310500220210026200</t>
  </si>
  <si>
    <t>JHON JAMES VILLANUEVA BUSTOS</t>
  </si>
  <si>
    <t>2025-02-10	A DESPACHO	VENCIDO EL TÉRMINO PARA PRESENTAR ALEGATOS  / ETAPA: PARA PROFERIR FALLO DE SEGUNDA INSTANCIA.</t>
  </si>
  <si>
    <t>11001312000120200000101</t>
  </si>
  <si>
    <t>FISCALIA 37 ESPECIALIZADA DE LA DIRECCIÓN ESPECIALIZADA DE EXTINCION DEL DERECHO DE DOMINIO</t>
  </si>
  <si>
    <t>FONDO NACIONAL DEL AHORRO, WILLIAM RIBERO VALDERRAMA Y YOMAIDE ESTHER GUTIERREZ LOPEZ.</t>
  </si>
  <si>
    <t>Que se ex tinga el derecho de dominio del inmueble de propiedad de WILLIAM RIBERO VALDERRAMA Y YOMAIDE ESTHER GUTIERREZ LOPEZ, demanda presentada por la Fiscalía 37 Especializada de extincón del derecho de dominio.</t>
  </si>
  <si>
    <t>17/02/2021 AL DESPACHO PARA SENTENCIA</t>
  </si>
  <si>
    <t>11001334305820210022700</t>
  </si>
  <si>
    <t>JUZGADO CIENCUENTA Y OCHO ADMINISTRATIVO SECCION TERCERA</t>
  </si>
  <si>
    <t>LOPEZ VILLEGAS &amp; ASOCIADOS</t>
  </si>
  <si>
    <t>Que se declare el incumplimiento del contrato No. 41 del 25 de enero de 2018 junto con los otrosíes ejecutados por parte de LOPEZ VILLEGAS ASESORÍAS S.A.S. Que, como consecuencia de las declaraciones anteriores, se condene a la sociedad LÓPEZ VILLEGAS ASESORÍAS S.A.S, al pago de la cláusula penal en favor del FONDO NACIONAL DEL AHORRO, equivalente a CIENTO DIECISIETE MILLONES DE PESOS ($117.000.000,00 M/CTE), monto que ha de ser actualizado en su valor conforme a lo previsto en el artículo 187 (indexación) del Código de Procedimiento Administrativo y de lo Contencioso Administrativo. Que, como consecuencia de las declaraciones anteriores, se ordene hacer efectiva la póliza de cumplimiento No. 21-45.101238970 del 28 de enero de 2018, expedida por la Compañía Seguros del Estado S.A., cuyo tomador es la sociedad LOPEZ VILLEGAS ASESORÍAS S.A.S y el asegurado y/o Beneficiario es el FONDO NACIONAL DEL AHORRO, por el valor de la cláusula penal, al cual fue condenada a pagar a la sociedad LOPEZ VILLEGAS ASESORÍAS S.A.S en favor del FONDO NACIONAL DEL AHORRO y se condene en costas.</t>
  </si>
  <si>
    <t>17/09/2025: SE RADICA POR LA VENTANILLA DE SAMAI, RESPUESTA AL REQUERIMIENTO EMITIDO POR EL DESPACHO DEL DIA 9 DE SEPTIEMBRE DE 2025.</t>
  </si>
  <si>
    <t>73001418900220210028600</t>
  </si>
  <si>
    <t xml:space="preserve">JUZGADO SEGUNDO DE PEQUEÑAS CAUSAS Y COMPETENCIA MULTIPLE </t>
  </si>
  <si>
    <t>DANIEL FELIPE PRADA MOSQUERA</t>
  </si>
  <si>
    <t>Que se condene al demandado Daniel Felipe Prada Mosquera identificado con cedula de ciudadanía No 1.234.191.617, a pagar la suma de $3.300.000., de pesos al Fondo. Nacional del ahorro, por apropiarse del dinero que no le correspondía, y que finalmente tuvo que pagar la Entidad demandada a la consumidora financiera que los reclamo. Que se paguen intereses legales de las sumas liquidadas en la sentencia hasta el momento en que se realice el correspondiente pago si el demandado no cumpliere la sentencia en lineamentos fijados por el Juez. Se condene en costas procesales y agencias en derecho al demandado</t>
  </si>
  <si>
    <t xml:space="preserve">PROCESO TERMINADO SENTENCIA 28 - 11 - 24 NO SE AFECTARON LOS INTERESES DEL FONDO LA OBLIGACION ESTA CANCELADA, Y ORDENARON EL LEVANTMAIENTO DE LA MEDIDA DE EMBARGO </t>
  </si>
  <si>
    <t>11001310501220210051700</t>
  </si>
  <si>
    <t>CARLOS JULIO ROBERTO FERREIRA</t>
  </si>
  <si>
    <t>2025-08-25	AL DESPACHO POR REPARTO	 / ETAPA PARA TRASLADO ALEGATOS</t>
  </si>
  <si>
    <t>11001310500620210062400</t>
  </si>
  <si>
    <t>FAIBER HERNAN MARTIN ACOSTA</t>
  </si>
  <si>
    <t>FONDO NACIONAL EL AHORRO, TEMPORALES UNO A, OPTIMIZAR, SERVICIOS Y ASESORÍAS Y SERVIOLA</t>
  </si>
  <si>
    <t>2024-04-01	RECEPCIÓN MEMORIAL	SE INCORPORA AL EXPEDIENTE MEMORIAL PARTE DEMANDANTE, IMPULSO PROCESAL. / ETAPA PARA FIJAR FECHA DE AUDIENCIA ART 77</t>
  </si>
  <si>
    <t>20001310500220210030600</t>
  </si>
  <si>
    <t>YAJADYS SORINA GONZALEZ CORDOBA</t>
  </si>
  <si>
    <t xml:space="preserve">2025-11-10	AL DESPACHO / ETAPA PARA FALLO DE SEGUNDA INSTANCIA </t>
  </si>
  <si>
    <t>11001310500120210015100</t>
  </si>
  <si>
    <t>NELSON YEZID HEREDIA URREGO</t>
  </si>
  <si>
    <t>08/08/2025 SE ALLEGAN ALEGATOS DE CONCLUSIÓN POR PARTE DEL FNA / ETAPA: PARA PROFERIR FALLO SEGUNDA INSTANCIA</t>
  </si>
  <si>
    <t>11001310500120210028400</t>
  </si>
  <si>
    <t>AMANDA ESPERANZA CAUCHA ROA Y OTROS</t>
  </si>
  <si>
    <t>FONDO NACIONAL DEL AHORRO Y ADMINISTRADORA DE FONDOS DE PENSIONES Y CESANTÍAS COLFONDOS S.A.</t>
  </si>
  <si>
    <t>DECLARAR que la demandante, AMANDA ESPERANZA CAUCHA ROA, reúne los requisitos para adquirir el pago de la prestación de auxilio de cesantías, al ser compañera permanente en vida del causante. DECLARAR que las demandantes, MÓNICA MENA CAUCHA y LUCIANA BALENTINA MENA CAUCHA, reúnen los requisitos para adquirir el pago de la prestación de auxilio de cesantías, al ser hijas menores de 18 años del causante, quienes dependían económicamente del causante al momento de su muerte. DECLARAR la existencia del Derecho al pago de la prestación de auxilio de cesantías, en cabeza de la señora AMANDA ESPERANZA CAUCHA ROA. CONDENAR al Fondo Nacional del Ahorro, identificada con NIT. 899.999.284-4, a pagar a las demandantes AMANDA ESPERANZA, MÓNICA MENA CAUCHA y LUCIANA BALENTINA MENA CAUCHA CAUCHA ROA, la Prestación por auxilio de cesantías. CONDENAR al Fondo Nacional del Ahorro, al porcentaje máximo de interés bancario corriente de las sumas dinerarias retenidas desde que cumplió con los requisitos de la Prestación por auxilio de cesantías</t>
  </si>
  <si>
    <t>2025-07-28	AUTO TIENE POR CONTESTADA LA DEMANDA	AUTO TIENE POR CONTESTADA LA DEMANDA// CITA A LAS PARTES PARA LAS 8:00 AM DEL DIA 17 DE MARZO DE 2026</t>
  </si>
  <si>
    <t>44001310500220220001400</t>
  </si>
  <si>
    <t>PATRICIA MIREYA VILLANUEVA DURAN</t>
  </si>
  <si>
    <t>FONDO NACIONAL DELAHORRO, TEMPORALES UNOA, OPTIMIZAR, ACTIVOS Y SERVICIOS Y ASESORÍAS</t>
  </si>
  <si>
    <t>2025-08-06	RADICACIÓN Y REPARTO	ACTUACIÓN RADICACIÓN Y REPARTO / ETAPA PARA TRASLADO PRESENTAR ALEGATOS</t>
  </si>
  <si>
    <t>23001333300220190039900</t>
  </si>
  <si>
    <t>JUZGADO SEGUNDO ADMINISTRATIVO ORAL DEL CIRCUITO</t>
  </si>
  <si>
    <t xml:space="preserve">SABAS UTRIA SALAS </t>
  </si>
  <si>
    <t>FONDO NACIONAL DEL AHORRO MINISTERIO DE VIVIENDA, MINISTEIRO DE EDUCACIÓN, FONDO NACIONAL DE PRESTACIONES SOCIALES DEL MAGISTERIO</t>
  </si>
  <si>
    <t>CONDENAR A LAS DEMANDADAS A LIQUIDAR AJUSTRE DE CESANRTIAS DEFINITIVAS TENIENDO EN CUENTA TODO EL TIEMPO LABORADO COMO DOCENTE DE TIEMPO COMPLETO DESDE 1975 HASTA 1989, JUNTO CON LOS INTERESES DE CESANTÍAS , QIUE SE PAGUEN LAS ANTERIORES SUMAS INDEXADAS O CON CORRRECCIÓN MONETARIA, MAS LOS INTERESES MORATORIOS CAUSADOS. QUE CUMPLA LAS SENTENCIAS EN LOS TERMINOS DE LOS ARTICULOS 189 Y 192 DEL C.C.A Y CONDENE EN COSTAS DEL PROCESO.</t>
  </si>
  <si>
    <t>18/01/2023 AL DESPACHO PARA SENTENCIA</t>
  </si>
  <si>
    <t>11001310503420210004600</t>
  </si>
  <si>
    <t>JUZGADO TREINTA YCUATRO LABORAL DEL CIRCUITO</t>
  </si>
  <si>
    <t>WILLIAM HERNAN MEDINA SUAREZ</t>
  </si>
  <si>
    <t>2025-11-10	AUTO FIJA FECHA AUDIENCIA Y/O DILIGENCIA	FIJA AUDIENCIA MIÉRCOLES CUATRO (4) DE MARZO DE DOS MIL VEINTISÉIS (2026), A PARTIR DE LAS OCHO Y TREINTA DE LA MAÑANA (8:30 AM), EN LA MODALIDAD PRESENCIAL</t>
  </si>
  <si>
    <t>76001310501920210039000</t>
  </si>
  <si>
    <t xml:space="preserve">JUZGADO DIECINUEVE LABORAL DEL CIRCUITO </t>
  </si>
  <si>
    <t>MONICA ERMINIA RUIZ SÁNCHEZ</t>
  </si>
  <si>
    <t xml:space="preserve">FONDO NACIONAL DEL AHORRO, TEMPORALES UNO A, OPTIMIZAR, ACTIVOS, SERVICIOS Y ASEOSORIAS </t>
  </si>
  <si>
    <t>2025-11-04	PRESENTACION ALEGATOS DEMANDADO	ALEGATOS FNA  / ETPA PARA FALLO SEGUNDA INSTANCIA</t>
  </si>
  <si>
    <t>11001310500120210035600</t>
  </si>
  <si>
    <t>GUIOMAR CUBILLOS GOMEZ</t>
  </si>
  <si>
    <t xml:space="preserve">FONDO NACIONAL DEL AHORRO, HUMAN TEAM SAS, ACTIVOS, ALMA MATER, TEMPORALES UNO A Y OPTIMIZAR </t>
  </si>
  <si>
    <t>2025-11-21	RECEPCIÓN MEMORIAL	CONTESTACION HUMAN TEAM  / ETAPA PARA AUDIENCIA ART 77</t>
  </si>
  <si>
    <t>11001310503920210041500</t>
  </si>
  <si>
    <t>JAZMIN ADRIANA PACHON PINZON</t>
  </si>
  <si>
    <t>2025-11-11	RECEPCIÓN MEMORIAL	RESPUESTA REQUERIMIENTO FONDO NACIONAL.</t>
  </si>
  <si>
    <t>11001333502820230018700</t>
  </si>
  <si>
    <t>JUZGADO VEINTIOCHO ADMINISTRATIVO DE LA SECCIÓN SEGUNDA</t>
  </si>
  <si>
    <t>OSCAR LEONEL PEÑUELA ROMERO</t>
  </si>
  <si>
    <t>2025-09-23	AUTO QUE ADMITE RECURSO	CORRE TRASLADO A LAS PARTES PARA ALEGAR POR ESCRITO, ESTADO 171 DEL 24 DE SEPTIEMBRE DE 2025. / ETAPA PARA PRESENTAR ALEGATOS</t>
  </si>
  <si>
    <t>11001310502620210049500</t>
  </si>
  <si>
    <t xml:space="preserve">JUZGADO VEINTISÉIS LABORAL DEL CIRCUITO </t>
  </si>
  <si>
    <t>JAIME ALBERTO FRANCO AGUILAR</t>
  </si>
  <si>
    <t>FONDO NACIONAL DEL AHORRO, TEMPROALES UNO A, ACTIVOS Y  SERVICIOS Y ASESORÍAS</t>
  </si>
  <si>
    <t>2025-10-15	AL DESPACHO  / ETAPA PARA PROFERIR FALLO SEGUNDA INSTANCIA</t>
  </si>
  <si>
    <t>11001310502920210053000</t>
  </si>
  <si>
    <t xml:space="preserve">JUZGADO VEINTINUEVE LABORAL DEL CIRCUITO </t>
  </si>
  <si>
    <t xml:space="preserve">PAULO ANDRES ARENAS SOTO </t>
  </si>
  <si>
    <t xml:space="preserve">FONDO NACIONAL DEL AHORRO, TEMPORALES UNO A, OPTIMIZAR, ACTIVOS, SERVICIOS Y ASESORÍAS </t>
  </si>
  <si>
    <t xml:space="preserve">2025-10-17	AUTO DA POR NO CONTESTADA LA DEMANDA	VENCIDO EL TÈRMINO DE TRASLADO DE LA DEMANDA SIN QUE LA OPTIMIZAR SERVICIOS TEMPORALES S.A., HUBIERE PRESENTADO ESCRITO DE CONTESTACIÛN; EN CONSECUENCIA, T…NGASE POR NO CONTESTADA, CONFORME A LO PREVISTO EN EL ARTÌCULO 31 DEL CÛDIGO PROCESAL DEL TRABAJO Y DE LA SEGURIDAD SOCIA ASÌ MISMO, CÕTENSE A LAS PARTES PARA QUE CONCURRAN A LA AUDIENCIA OBLIGATORIA DE CONCILIACIÛN, DECISIÛN DE EXCEPCIONES PREVIAS, SANEAMIENTO, FIJACIÛN DEL LITIGIO, DECRETO Y PR·CTICA DE PRUEBAS, ALEGATOS DE CONCLUSIÛN Y JUZGAMIENTO, DE CONFORMIDAD CON LO DISPUESTO EN LOS ARTÌCULOS 77 Y 80 DEL CÛDIGO PROCESAL DEL TRABAJO Y DE LA SEGURIDAD SOCIAL, LA CUAL SE LLEVAR· A CABO EL DÌA DIECINUEVE (19) DE MARZO DE DOS MIL VEINTISÈIS (2026), A LAS DOS Y TREINTA DE LA TARDE (2:30 P.M.).	</t>
  </si>
  <si>
    <t>11001310502520210043100</t>
  </si>
  <si>
    <t>JEIMY MILENA MORA GUARTOS</t>
  </si>
  <si>
    <t>15/09/2025 NO SE REALIZÓ AUDIENCIA POR DISPOSICIÓN DEL JUZGADO, PENDIENTE HACER NOTIFICACIÓN A LA AGENCIA JURIDICA DEL ESTADO</t>
  </si>
  <si>
    <t>85225408900120200001200</t>
  </si>
  <si>
    <t>JUZGADO PROMISCUO MUNICIPAL</t>
  </si>
  <si>
    <t>SERVIDUMBRE</t>
  </si>
  <si>
    <t>ARIALDO DURAN GONZALEZ</t>
  </si>
  <si>
    <t>GABRIEL ALEXANDER CAMARGO</t>
  </si>
  <si>
    <t>demanda de IMPOSICION DE SERVIDUMBRE instaurada por ARIALDO DURAN GONZALEZ en contra de GABRIEL ALEXANDER CAMARGO TORRES, pretendida sobre el predio “PUNTO NUEVO” (predio sirviente) y a favor del predio denominado “SAN FERNANDO” (predio dominante) ubicado en la vereda de Tablón de Tacare del municipio de Nunchía.</t>
  </si>
  <si>
    <t>AUTO 16/10/2025 DESIGNA PERITO - ACEPTA SUSTITUCIÓN RECONOCE PERSONERÍA</t>
  </si>
  <si>
    <t>11001310500120210036100</t>
  </si>
  <si>
    <t>VICTOR HUGO MONTOYA MONTOYA</t>
  </si>
  <si>
    <t>FONDO NACIONAL DE AHORRO Y SERVICIOS Y ASESORIAS</t>
  </si>
  <si>
    <t xml:space="preserve">2025-12-11	FALLO	REVOCAR LA SENTENCIA, SIN COSTAS EN ESTA INSTANCIA. </t>
  </si>
  <si>
    <t>68001333301520220000300</t>
  </si>
  <si>
    <t>JUZGADO QUINCE ADMINISTRATIVO DEL CIRCUITO</t>
  </si>
  <si>
    <t>FERNANDO DIAZ MORALES</t>
  </si>
  <si>
    <t>NACIÓN – RAMA JUDICIAL – CONSEJO SUPERIOR DE LA JUDICATURA – DIRECCIÓN EJECUTIVA DE ADMINISTRACIÓN JUDICIAL y FONDO NACIONAL DEL AHORRO</t>
  </si>
  <si>
    <t>PRIMERO: Se ordene: 1) A la Nación, Consejo Superior de la Judicatura, Dirección Ejecutiva Seccional de Administración Judicial de Bucaramanga; y, 2) Al Fondo Nacional del Ahorro, pagar en forma solidaria los intereses a las cesantías, junto con la sanción moratoria e indemnización por el no pago en tiempo de los intereses a las cesantías, junto con los intereses causados por el no pago, debidamente indexados a que tiene derecho FERNANDO DÍAZ MORALES, como servidor de la Rama Judicial, a partir del primero (01) de enero de dos mil tres (2003), hasta la fecha en que culmine el trámite de la instancia. SEGUNDO: Se ordene que la liquidación deberá hacerse mediante sumas líquidas de moneda en curso legal colombiana, y se ajustarán dichas condenas tomando como base el índice de precios al consumidor, conforme a lo dispuesto por el artículo 192 de la Ley 1437 de 2011.</t>
  </si>
  <si>
    <t xml:space="preserve">26/05/2025: SE NOTIFICA SENTENCIA EN ESTA FECHA. SE EMITE EL 15 DE MAYO DE 2025 SENTENCIA, DONDE SE RESOLVIO:FALLA: PRIMERO: NEGAR LAS PRETENSIONES DE LA DEMANDA, CONFORME A LA PARTE MOTIVA DE ESTA PROVIDENCIA. SEGUNDO SIN CONDENA POR CONCEPTO DE COSTAS (EXPENSAS Y GASTOS PROCESALES), CONFORME A LO EXPUESTO EN LA PARTE MOTIVA DE ESTA PROVIDENCIA. TERCERO: CONDENAR A LA PARTE DEMANDANTE A CANCELAR POR CONCEPTO DE AGENCIAS EN DERECHO A FAVOR DE LA COMERCIALIZADORA NAVE LTDA, LA SUMA DE TRES MILLONES DE PESOS ($3.000.000), SEGÚN LO EXPUESTO EN ESTA PROVIDENCIA. </t>
  </si>
  <si>
    <t>11001400302320210095200</t>
  </si>
  <si>
    <t>JUZGADO VEINTITRES CIVIL MUNICIPAL</t>
  </si>
  <si>
    <t>COBRO COSTAS</t>
  </si>
  <si>
    <t>GLORIA PATRICIA PARDO GAMBOA</t>
  </si>
  <si>
    <t>Se incia el cobro de las costas decretadas a favor del FNA  dentro del proceso  por valor de 2 SMLV</t>
  </si>
  <si>
    <t xml:space="preserve">DEMANDA RECHAZADA POR AUTO DE FECHA 28/05/2021, POR FALTA DE COMPETENCIA </t>
  </si>
  <si>
    <t>11001310502420210046700</t>
  </si>
  <si>
    <t>LUZ AIDA CUARTAS CUARTAS</t>
  </si>
  <si>
    <t>2025-12-16	AL DESPACHO	REPROGRAMAR</t>
  </si>
  <si>
    <t>52001310500120210025200</t>
  </si>
  <si>
    <t>ROBERTO LUPERCIO FIGUEROA ARTEAGA</t>
  </si>
  <si>
    <t>FONDO NACIONAL DEL AHORRO – CARLOS LLERAS RESTREPO, de TEMPORALES UNO A BOGOTA SAS, de ACTIVOS SAS, de S&amp;A SERVICIOS Y ASESORIAS SAS, de SERVIOLA SAS, de SUEJE SISTEMA UNIVERSITARIO DEL EJE CAFETERO, y de OPTIMIZAR SERVICIOS TEMPORALES SA EN LIQUIDACION.</t>
  </si>
  <si>
    <t>2025-12-10	AUTO ADMITE APELACIÓN DE AUTO	SE ADMITE RECURSO DE APELACIÓN INTERPUESTO POR EL APODERADO JUDICIAL DE LA PARTE DEMANDANTE ROBERTO LUPERCIO FIGUEROA ARTEAGA, CONTRA EL AUTO PROFERIDO POR EL JUZGADO PRIMERO LABORAL DEL CIRCUITO DE PASTO EL 04 DE SEPTIEMBRE DE 2025, POR MEDIO DEL CUAL SE NEGÓ EL DECRETÓ DE PRUEBAS, CONSISTENTE EN EL INTERROGATORIO DE PARTE DE LOS REPRESENTANTES LEGALES DE LAS EMPRESAS DE SERVICIOS TEMPORALES DEMANDADAS Y LA SOLICITUD DE PRUEBA POR INFORME.</t>
  </si>
  <si>
    <t>2022-015-3 RAD 2011900126 ED.F.65</t>
  </si>
  <si>
    <t>JORGE DE JESUS VALLEJO ALARCON</t>
  </si>
  <si>
    <t>FONDO NACIONAL DEL AHORRO Y DEISY JULIET TRESPALACIOS ARBOLEDA Y OTROS.</t>
  </si>
  <si>
    <t xml:space="preserve">Demanda de Extinción de dominio presentada del 21 de agosto de 2020, presentada por la Fiscalía 65 delegada de la direccion nacional de Extincion de dominio. Acción de extinción de dominio Matrícula Inmobiliaria: 01N-5297708 Afectados: Deisy Juliet Trespalacios Arboleda FONDO NACIONAL DEL AHORRO, acreedor hipotecario.
</t>
  </si>
  <si>
    <t>11/04/2025:SE ADJUNTA LA CONSTANCIA DE LA NOTIFICICACION PERSONAL AL DEMANDADO JOSE JORGE CRESPO ANDRADE, EN CUMPLIMIENTO A LO ORDENADO EN PROVIDENCIA DE FECHA 26 DE MARZO DE 2019.(SIN AUTO).</t>
  </si>
  <si>
    <t>11001310501720210056300</t>
  </si>
  <si>
    <t>NELLY PUENTES VASQUEZ</t>
  </si>
  <si>
    <t xml:space="preserve">2025-04-29	AUTO REQUIERE	AUTO REQUIERE Y CONCEDE TERMINO A LA PARTE DEMANDANTE PARA QUE NOTIFIQUE A LA INTERVINIENTE EXCLUYENTE / ETAPA PARA FIJAR FECHA DE AUDIENCIA ART 77	</t>
  </si>
  <si>
    <t>11001310501020200022800</t>
  </si>
  <si>
    <t>ANA MARIA RODRIGUEZ CORTES</t>
  </si>
  <si>
    <t>FONDO NACIONAL DEL AHORRO Y S&amp;A SERVICIOS Y ASESORIAS</t>
  </si>
  <si>
    <t>2025-07-04	AL DESPACHO	PASA AL DESPACHO ALEATOS CONCLUSIÓN DEMANDANTE Y DEMANDADAS  / ETAPA PARA PROFERIR FALLO SEGUNDA INSTANCIA</t>
  </si>
  <si>
    <t>11001310501020200020700</t>
  </si>
  <si>
    <t>SANDRA MILENA JARAMILLO VASQUEZ</t>
  </si>
  <si>
    <t>2025-10-29	AL DESPACHO	PARA EL TRÁMITE PERTINENTE ATENDIENDO AL REQUERIMIENTO DEL JUZGADO 44 LABORAL DEL CIRCUITO--- / ETAPA PARA PROFERIR FALLO DE SEGUNDA INSTANCIA</t>
  </si>
  <si>
    <t>05001310501020200015200 - 05001310502620230025600</t>
  </si>
  <si>
    <t>JUZGADO VEINTISEIS LABORAL DEL CIRCUITO</t>
  </si>
  <si>
    <t>JESUS DAVID GUZMAN FONNEGRA</t>
  </si>
  <si>
    <t>FONDO NACIONAL DE AHORRO
ACTIVOS S.A.
SYA SERVICIOS Y ASESORÍAS S.A.S.</t>
  </si>
  <si>
    <t>14/03/2025 SE PROFIERE FALLO  CONDENATORIO AL FNA SE INTERPONE RECURSO DE APELACIÓN / ETAPA PARA PROFERIR FALLO DE SEGUNDA INSTANCIA</t>
  </si>
  <si>
    <t>11001310501520210050800</t>
  </si>
  <si>
    <t>JUZGADO CUARENTA Y SIETE LABORAL DEL CIRCUITO</t>
  </si>
  <si>
    <t xml:space="preserve">LUZ AMANDA RINCON CHAVEZ </t>
  </si>
  <si>
    <t>FONDO NACIONAL DE AHORRO,  TEMPORALES UNO-A,  OPTIMIZAR, ACTIVOS SA, S&amp;A SERVICIOS Y ASESORIAS SAS y SERVIOLA SAS</t>
  </si>
  <si>
    <t>2025-06-19	RECIBO DE MEMORIALES	ALEGATOS//FNA//ETAPA PARA PROFERIR FALLO DE SEGUNDA INSTANCIA</t>
  </si>
  <si>
    <t>76001310500620220006600</t>
  </si>
  <si>
    <t>JHON ALEJANDRO FIGUEROA BENAVIDES</t>
  </si>
  <si>
    <t>02/10/2025 SE SUSPENDE AUDIENCIA LA MISMA SERÁ FIJADA POR AUTO</t>
  </si>
  <si>
    <t>20001400300120210019400</t>
  </si>
  <si>
    <t>JUZGADO PRIMERO DE PEQUEÑAS CAUSAS Y COMPETENCIA MÙLTIPLE</t>
  </si>
  <si>
    <t>RICARDO RAMON REBOLLEDO GONZALEZ</t>
  </si>
  <si>
    <t>Que se declare que, el demandante Ricardo Ramón Rebolledo González incumplió parcialmente con el pago del préstamo de dinero que le otorgó el Fondo Nacional del Ahorro desde el 17 de diciembre de 2012, contenido en la escritura pública No 2817 del 10 de septiembre de 2012 suscrita en la notaria primera (1) del circulo de Valledupar.  Se condene a pagar al señor Ricardo Ramón Rebolledo González a favor del Fondo  Nacional del Ahorro la suma de ($ 15.721.755) por concepto de capital. Se condene a pagar al señor Ricardo Ramón Rebolledo González a favor del Fondo Nacional del Ahorro la suma de ($4,362,233.01) por concepto de intereses  corrientes.</t>
  </si>
  <si>
    <t xml:space="preserve">AUTO 05 - 05 - 25 RECONCOE PERSONERIA </t>
  </si>
  <si>
    <t>11001310501020210009100</t>
  </si>
  <si>
    <t>MARIA FERNANDA GARCIA TORO</t>
  </si>
  <si>
    <t>FONDO NACIONAL DEL AHORRO, SERVICIOS Y ASEOSORIAS Y SERVIOLA</t>
  </si>
  <si>
    <t xml:space="preserve">25/09/2025 SE LLEVA PARCIALMENTE A CABO AUDIENCIA DEL ART 77 SE DECLARA FRACASADA LA CONCILIACIÓN Y SE SUSPENDE LA MISMA POR APELACIÓN DE ASEGURADORA AL IMPUGNAR DECISIÓN SOBRE EXCEPCIÓN PREVIA DE FALTA DE COMPETENCIA </t>
  </si>
  <si>
    <t>05615310500120210039900</t>
  </si>
  <si>
    <t>MONICA MORENO MARTINEZ</t>
  </si>
  <si>
    <t>27/11/2025 SE LLEVO A CABO AUDIENCIA ART 77 Y 80 HASTA ALEGATOS DE CONCLUSIÓN SE FIJÓ FECHA DE FALLO PARA EL 25 DE MARZO DEL 2026 A LAS 10:00AM</t>
  </si>
  <si>
    <t>11001310501520210050700</t>
  </si>
  <si>
    <t>JUZGADO QUINCE LAOBRAL DEL CIRCUITO</t>
  </si>
  <si>
    <t>DIEGO FERNANDO BELTRAN GOMEZ.</t>
  </si>
  <si>
    <t>15/10/2025 SE RADICA ALEGATOS DE SEGUNDA INSTNACIA</t>
  </si>
  <si>
    <t>19001418900220220028000</t>
  </si>
  <si>
    <t>JUZGADO SEGUNDO DE PEQUEÑAS CAUSAS Y COMPETENCIA MULTIPLE</t>
  </si>
  <si>
    <t>EXTINCION OBLIGACION HIPOTECARIA</t>
  </si>
  <si>
    <t>NORA VIRGINIA TOBAR DE LOPEZ</t>
  </si>
  <si>
    <t>Que se declare extiguida la obligaciòn y la accesoria de la hipoteca por haber prescrito la obligacion principal  garantizada con la escritura publica 732 del 25 de mayo del 2000 de la notaria Tercera del cìrculo de Popayàn, registrada el 30 de mayo del 2000 en el folio de matricula inmobiiara 120-95004, igualemtne al FMI - 120-104785 de la Oficina de Reiustro de Instrumentos Pùblicos de Popayan. Como consecuencia de lo anterior, se oficie a la notaria y a la oficina de registro de instrumentos publicos de popayan y se condene en costas del proceso.</t>
  </si>
  <si>
    <t>POR ESTADO 31-03-25 AUTO ACLARA EFECTO EN QUE CONCEDE RECURSO DE APLEACION (SUSPENSIVO)</t>
  </si>
  <si>
    <t>76001310501320220022600</t>
  </si>
  <si>
    <t>WILSON DARIO AGUDELO LOPEZ</t>
  </si>
  <si>
    <t xml:space="preserve">FONDO NACIONAL DEL AHORRO, TEMPORALES UNO A, ACTIVOS, OPTIMIZAR , SERVICIOS Y ASESORIAS </t>
  </si>
  <si>
    <t>25/03/2025 SE REPARTE PROCESO A ALVARO MUÑIZ AFANADOR PENDIENTE QUE SE ADMITA RECURSO Y SE CORRA TRASLADO PARA ALEGAR DE CONCLUSIÓN</t>
  </si>
  <si>
    <t>11001310504120220008500</t>
  </si>
  <si>
    <t>JUZGADO CUARENTA Y UNO LABORAL DEL CIRCUITO</t>
  </si>
  <si>
    <t>LAURA CONSTANZA VALLEJO AGUDELO</t>
  </si>
  <si>
    <t>22/05/2025 SE RADICA ALEGATOS DE SEGUNDA INSTANCIA</t>
  </si>
  <si>
    <t>76001310501320220021400</t>
  </si>
  <si>
    <t xml:space="preserve">YASMIN GARCIA CASTELLANOS </t>
  </si>
  <si>
    <t>FONDO NACIONAL DEL AHORRO, OPTIMIZAR, ACTIVOS Y SRVICIOS Y ASESORÌAS</t>
  </si>
  <si>
    <t>13/08/2025 SE RADICA ALEGATOS DE SEGUNDA INSTANCIA ANTE TRIBUNAL DE CALI</t>
  </si>
  <si>
    <t>11001310500620210041900</t>
  </si>
  <si>
    <t>OSWALDO HUMBERTO MONTERROZA BITAR</t>
  </si>
  <si>
    <t xml:space="preserve">FONDO NACIONAL DEL AHORRO, TEMPORALES UNO A, ACTIVOS, OPTIMIZAR Y SERVICIOS Y ASESORIAS </t>
  </si>
  <si>
    <t>18/12/2025 AUTO RESUELVE ADICIÓN DE PROVIDENCIA, SE APORTAN DOCUMENTALES REQUERIDAS</t>
  </si>
  <si>
    <t>11001310502720220005200</t>
  </si>
  <si>
    <t>JUZGADO VEINTISIETE LABORAL DEL CIRCUITO</t>
  </si>
  <si>
    <t>DERLY JOHANA FRANCO TORRES</t>
  </si>
  <si>
    <t>14/07/2025 REPROGRAMA FECHA DE AUDIENCIA PARA EL PRÓXIMO 24 DE MARZO DE 2026 A LAS 08:30 AM</t>
  </si>
  <si>
    <t>11001310500820210056800</t>
  </si>
  <si>
    <t xml:space="preserve">JUZGADO CINCUENTA Y DOS  LABORAL DEL CIRCUITO </t>
  </si>
  <si>
    <t>ANGIE CAROLINA CHICAIZA ANDRADE</t>
  </si>
  <si>
    <t>FONDO NACIONAL DEL AHORRO, TEMPORALES UNO A, OPTIMIZAR, ACTIVOS, SERVICIOS Y ASESORÍAS Y SERVIOLA</t>
  </si>
  <si>
    <t>24/06/2025 JUZGADO 52 LABORAL DE BOGOTÁ AVOCA CONOCIMIENTO Y FIJA FECHA DE AUDIENCIA DEL ART 77 PARA EL 19 DE MAYO DE 2026 A LAS 02:30 PM</t>
  </si>
  <si>
    <t>05001310500320180070400</t>
  </si>
  <si>
    <t>FELIPE BALBIN BUILES</t>
  </si>
  <si>
    <t>15/12/2025 SE ENVÍA A CONSULTA AL TRIBUNAL SUPERIOR DE ANTIOQUIA</t>
  </si>
  <si>
    <t>54001312000220230005100</t>
  </si>
  <si>
    <t xml:space="preserve">JUZGADO PRIMERO PENAL DEL CIRCUITO EXPECILIAZADO EXTINCION DOMINIO </t>
  </si>
  <si>
    <t>FISCALIA SESENTA Y CUATRO DELGADA EXTINCION DOMINIO</t>
  </si>
  <si>
    <t>FONDO NACIONAL DEL AHORRO, GIRLEZA MARÍA CORREA CUENTAS Y OTROS</t>
  </si>
  <si>
    <t>Se declare la extinciòn de dominio del inmueble objeto del proceso.</t>
  </si>
  <si>
    <t>4/06/2024:OBEDECER Y CUMPLIR LO DISPUESTO POR EL SUPERIOR JERÁRQUICO EN PROVIDENCIA DEL VEINTITRÉS 23 DE ABRIL DE 2024. . DOCUMENTO FIRMADO ELECTRÓNICAMENTE POR:EYLEN GENITH SALAZAR CUELLAR FECHA FIRMA:JUN 4 2024 5:07PM</t>
  </si>
  <si>
    <t>11001310500520210049900</t>
  </si>
  <si>
    <t>JUZGADO QUINTO LABORAL DEL CIRUCITO</t>
  </si>
  <si>
    <t>SEBASTIAN LEONARDO VEGA SOSA</t>
  </si>
  <si>
    <t>16/12/2025 SE CORRIGE SENTENCIA CONFORME EL MONTO DE CONDENA YA IMPUESTA CON ANTERIORIDAD POR EL TRIBUNAL</t>
  </si>
  <si>
    <t>05001310501820210047600</t>
  </si>
  <si>
    <t xml:space="preserve">JUZGADO DIECIOCHO LABORAL DEL CIRCUITO </t>
  </si>
  <si>
    <t>ANA MARIA GOMEZ ARBOLEDA</t>
  </si>
  <si>
    <t>09/10/2025 SE RADICA ALEGATOS DE SEGUNDA INSTANCIA</t>
  </si>
  <si>
    <t>11001310501220220003100</t>
  </si>
  <si>
    <t>JULIO ENRIQUE SANCHEZ RAMOS</t>
  </si>
  <si>
    <t>03/12/2025 REVOCA AUTO QUE DECLARA PROBADA EXCEPCIÓN DE INDEBIDA NOTIFICACIÓN</t>
  </si>
  <si>
    <t>11001400300220220027700</t>
  </si>
  <si>
    <t xml:space="preserve">JUZGADO SEGUNDO CIVIL MUNICIPAL </t>
  </si>
  <si>
    <t>BANCO DE OCCIDENTE</t>
  </si>
  <si>
    <t>1. Que se declare el incumplimiento contractual de oferta vinculante por parte Banco Occidente S.A., en la transacción comercial de cesión del crédito No. 190-003375 que realizó con el Fondo Nacional del Ahorro. 2. Como consecuencia de lo anterior, se solicita, se declare la resolución del contrato de oferta vinculante entre el Banco de Occidente S.A y el Fondo Nacional del Ahorro. 3.- Se condene al Banco de Occidente S.A, a pagar la suma de $125.301.400, a favor Fondo Nacional del Ahorro, como concepto del dinero pagado por la compra del crédito del señor Luis Alberto Marín Sánchez. Lo anterior, haciendo las restituciones mutuas, y compensaciones por concepto de las cuotas que ha recibido mi poderdante. 4.- Se ordene la indexación hasta que se verifique su pago al FNA. 5.- Se condene en costas y agencia en derechos al Banco de Occidente S.A, como consecuencia de las resultas de este proceso.</t>
  </si>
  <si>
    <t xml:space="preserve">POR ESTADO 22/09/25 AUTO CORRE TRASLADO A LA PARTE CONTRARIA (BANCO OCCIDENTE) TÉRMINO PARA MANIFESTARSE </t>
  </si>
  <si>
    <t>76001310300920220018800</t>
  </si>
  <si>
    <t>VERBAL DE MAYOR CUANTIA</t>
  </si>
  <si>
    <t>SANTIAGO BADILLO BAUTISTA</t>
  </si>
  <si>
    <t>Que se declare que entre el FONDO NACIONAL DEL AHORRO y el señor SANTIAGO BADILLO BAUTISTA se celebró contrato de mutuo contenido en la escritura pública número 2262 de fecha tres de julio de mil novecientos noventa y siete (1997) de la notaría trece de Cali. Que se declare que el contrato de mutuo contenido en la Escritura Pública No. 2262 de fecha tres de julio de mil novecientos noventa y siete (1997) celebrado entre el FONDO NACIONAL DEL AHORRO y SANTIAGO BADILLO BAUTISTA se modificó por causas legales en virtud de lo dispuesto en la ley 546 de 1999. Que como consecuencia de la declaración del incumplimiento del contrato de mutuo contenido en la Escritura Pública número 2262 de fecha tres de julio de mil novecientos noventa y siete (1997), se ordene al señor SANTIAGO BADILLO BAUTISTA a pagar a mi representada, la suma de ($142,767,146.36), suma que representa las cuotas que no han sido pagadas por el señor BADILLO BAUTISTA, o por el valor que determine el dictamen obligatorio que se practique en el proceso.</t>
  </si>
  <si>
    <t>AL DESPACHO 04 - 12 - 24 PARA SENTENCIA</t>
  </si>
  <si>
    <t>11001310504020220001100</t>
  </si>
  <si>
    <t>PATRICIA FONSECA ANDRADE</t>
  </si>
  <si>
    <t>24/11/2025 SE RADICAN CORREOS DE NOTIFICACIÓN DE SEGUROS CONFIANZA SEGÚN LO REQUERIDO POR EL DESPACHO</t>
  </si>
  <si>
    <t>11001310503320220014300</t>
  </si>
  <si>
    <t>JUZGADO TREINTA Y TRES LABORAL DEL CIRCUITO</t>
  </si>
  <si>
    <t>NIDIA GABRIELA MURCIA SANTANA</t>
  </si>
  <si>
    <t>FONDO NACIONAL DEL AHORRO, SERVICIO Y ASESORÍAS, SERVIOLA, ACTIVOS, OPTIMIZAR EN LIQUIDACIÓN Y TEMPORALES UNO -A BOGOTÁ SAS</t>
  </si>
  <si>
    <t>20/10/2025 SE REQUIERE A PACRTE ACTORA PARA QUE NOTIFIQUE A LAS DEMANDADAS</t>
  </si>
  <si>
    <t>11001310500620220015100</t>
  </si>
  <si>
    <t>GINA PATRICIA CASTRO CUDRIS</t>
  </si>
  <si>
    <t>18/05/2023 AL DESPACHO CON RENUNICA DE APODERADO DE LA DEMANDANTE</t>
  </si>
  <si>
    <t>11001310503320210043400</t>
  </si>
  <si>
    <t>MYRIAM YANED DIAZ CUERVO</t>
  </si>
  <si>
    <t>FONDO NACIONAL DEL AHORRO, ONU, TEMPORALES NUEVO MILENIO, MISION TEMPORAL LTDA, TEMPO NEXOS, ALMA MATER, TEMPORALES UNO A Y  OPTIMIZAR</t>
  </si>
  <si>
    <t>01/12/2025 28/11/2025 SE LLEVA A CABO AUDIENCIA DE LECTURA DE FALLO SE CONDENA PARCIALMENTE AL FNA A LAS PRETENSIONES DE LA DEMANDANTE SE EXPONENE MOTIVOS DE REPARO DEL RECURSO DE APELACIÓN Y SE CONCEDE EL RECURSO ELEVADO</t>
  </si>
  <si>
    <t>11001310301420210038200</t>
  </si>
  <si>
    <t>JUZGADO CATORCE CIVIL DEL CIRCUITO</t>
  </si>
  <si>
    <t>VICTOR JOSUE MENDOZA MARTINEZ</t>
  </si>
  <si>
    <t>FONDO NACIOBNAL DEL AHORRO Y LUIS ALFONSO HERRERA SUAREZ</t>
  </si>
  <si>
    <t>QUE SE DECRETE A NOMBRE DEL DEMANDNATE EL DOMINIO PLENO Y ABSOLUTO DEL 100% DEL INMUEBLE IDENTIFICADO CON EL FOLIO DE MATRICULA INMOBILIARIA 50N-539299 POR HABERLO ADQUIRIDO POR PRESCRIPCIÒN EXTRAORINARIA ADQUISITIVA DE DOMINIO, CON TODAS SUS MEJORAS, ANEXIDADES, USOS Y CONSTUMBRES Y SERVIDUMBRES Y DEMAS ADITAMIENTOS. QUE SE ORDENE LA INSCRIPCION DE LA SENTENCIA DEBIDAMENTE EJECUTORIA AL CITADO FOLIO DE MATRICULA Y SE ORDNEE LA INSCRIPCIÒN DE LA DEMANDA Y SE CONDENE EN COSTAS DEL PROCESO.</t>
  </si>
  <si>
    <t>17-06-2025 NOVEDAD POR COMPETENCIA - DEVOLUCION DE EXPEDIENTE AL DESPACHO HOMÓLOGO JUZGADO 01 PROM MPAL DE VILLANUEVA // 13-06-2025 ELABORACION DE OFICIOS TELEGRAMAS // 13-06-2025 ENVIO DE NOTIFICACIONES</t>
  </si>
  <si>
    <t>11001310501820210035400</t>
  </si>
  <si>
    <t>HINGRID PAOLA BUENO GÓMEZ</t>
  </si>
  <si>
    <t xml:space="preserve">FONDO NACIONAL DEL AHORRO, ACTIVOS, TEMPORALES UNO A Y  OPTIMIZAR </t>
  </si>
  <si>
    <t>05/11/2025 POR CORREO ELECTRÓNICO SE INFORMA QUE LA AUDIENCIA NO SE LLEVARÁ A CABO A FALTA DE RECEPCIÓN DE UNA PRUEBA DOCUMENTAL, LA MISMA SE REPROGRAMARA POR AUTO</t>
  </si>
  <si>
    <t>25000234200020220042100</t>
  </si>
  <si>
    <t>ANGELA IRINA BERNAL AMOROCHO</t>
  </si>
  <si>
    <t>FONDO NACIONAL DEL AHORRO Y SENADO DE LA REPUBLICA</t>
  </si>
  <si>
    <t>Que se declare l nulidd de los actos administrativos expedidos por el Senado de la Repùblicaoficios N DRH - CS CVS9-1236 DEL 20 DE OCTUBRE DEL 202 Y LA Resoluciòn 112 del 15 de febrero del 2021, recibida el 18 de febrero del 2021, por medio de la cual nego e l derecho de mis poderdantes a que sus CESANTIAS sean rtramitadas, liquidadas y pagadas aplicàndoles eo regimen de retroactividad. Que se condene al FNA, a que tramite, liquide y pague las cesantìas parciales o definitivas de los demandantes aplicando el REGIMEN CON RETROACTIVIDAD y a efectuar en consecuencia los ajustes contables y reliquidaciones respectivas.</t>
  </si>
  <si>
    <t>08-08-2025 CONSTANCIA SECRETARIAL - ACCESO AL EXPEDIENTE DIGITAL</t>
  </si>
  <si>
    <t>88001310500120210022200</t>
  </si>
  <si>
    <t>LUZ AMANDA SANCHEZ DIAZ</t>
  </si>
  <si>
    <t>FONDO NACIONAL DEL AHORRO, OPTIMIZAR, ACTIVOS Y SERVICIOS Y ASESORÌAS</t>
  </si>
  <si>
    <t>24/02/2025 Señálese fecha para llevar a cabo, la audiencia de manera concentrada, audiencia
de conciliación, decisión de excepciones previas, de saneamiento y fijación del
litigio, y a continuación la de trámite y juzgamiento el día veintisiete (27) de enero
de dos mil veintiséis (2026), a las ocho y media de la mañana (8:30 a.m.)</t>
  </si>
  <si>
    <t>11001310500220220002100</t>
  </si>
  <si>
    <t>CARLOS ALBERTO GUAUTA MALAGON</t>
  </si>
  <si>
    <t>FONDO NACIONAL DEL AHORRO, ACTIVOS, SERVICIOS Y ASESORIAS Y SERVIOLA</t>
  </si>
  <si>
    <t>16/07/2025 SE FIJA NUEVA FECHA DE AUDIENCIA PARA EL 11 DE NOVIEMBRE DE 2025A LAS 08:30 AM</t>
  </si>
  <si>
    <t>08001310500220220014000</t>
  </si>
  <si>
    <t>JUZGAO SEGUNDO LABORAL DEL CIRCUITO</t>
  </si>
  <si>
    <t>STEFANY BARBOSA RODRÍGUEZ</t>
  </si>
  <si>
    <t>FONDO NACIONAL DEL AHORRO, SERVICIOS Y ASESORÌAS Y SERVIOLA</t>
  </si>
  <si>
    <t>24/10/2025 POR CORREO ELECTRÓNICO SE INFORMA LA SUSPENSIÓN DE AUDIENCIA, POR AUTO SE FIJARÁ NUEVA FECHA</t>
  </si>
  <si>
    <t>44874408900220220000600</t>
  </si>
  <si>
    <t>JUZGADO PRTIMERO PROMISCUO</t>
  </si>
  <si>
    <t>IBRAHIN REYNALDO RAMIREZ RODRIGUEZ</t>
  </si>
  <si>
    <t>FONDO NACIONAL DEL AHORRO, ALEXANDER DAVID ELJAIK ARATO Y OTROS</t>
  </si>
  <si>
    <t xml:space="preserve">Que se declare que el demandante adquiriò por prescripciòn adquisitva extraoridnaria de dominio, junto con sus mejoras, el inmueble localizado en Villanueva la Guajira el inmueble identificado con foloio de matrìcula inmobiuliara 214-0000907. con fundamento en la declaraciòn anterior,  ordenar la inscripciòn de la sentencia  en el folio de matricula  inmobioliara correspondiente. </t>
  </si>
  <si>
    <t>AUTOS 21 - 08 - 24 DESIGNA CURADOR Y RECONOCE PERSONERIA JURIDICA</t>
  </si>
  <si>
    <t>70001310500220220012300</t>
  </si>
  <si>
    <t>OSMAN ACOSTA BOHORQUEZ</t>
  </si>
  <si>
    <t>FONDO NACIOAL DEL AHORRO, , SISTEMAS Y COMPUTADORES S.A, DIGICOM SYSTEM CORPORATION S.A. y CADENA S.A</t>
  </si>
  <si>
    <t>05/11/2025 SE LLEVA ACABO AUDIENCIA DEL ARTICULO 80 DONDE SE LLEVA A CABO INTERROGATORIOS, TESTIMONIOS Y ALEGATOS DE CONCLUSIÓN, SE FIJA FECHA DE LECTURA DE FALLO PARA EL DÍA 09 DE FEBRERO DE 2025 A LAS 04:00 PM</t>
  </si>
  <si>
    <t>05001310500620220021100</t>
  </si>
  <si>
    <t>JUAN DAVID GOMEZ AGUDELO</t>
  </si>
  <si>
    <t>FONDO NACIONAL DEL AHORRO, TEMPORALES UNO A, OPTIMIZAR, ACTIVOS Y SERVICIOS Y ASESORÌAS</t>
  </si>
  <si>
    <t>01/09/2025 SE LLEVA A CABO AUDIENCIA DEL ART 77 SE DECLARA FRACASADA LA CONCILIACIÓN, SE FIJA EL LITIGIO SE DECRETAN PRUEBAS REQUIRIENDO AL FNA Y SEW FIJA FECHA DEL ART 80 PARA EL DÍA 11 DE JUNIO DE 2026 A LAS 09:00 AM</t>
  </si>
  <si>
    <t>11001310500120220011000</t>
  </si>
  <si>
    <t>LUIS ALFREDO ANGULO MARTINEZ</t>
  </si>
  <si>
    <t>FONDO NACIONAL D EL AHORRO, ACTIVOS, SERVICIOS Y ASESORÍAS Y SERVIOLA</t>
  </si>
  <si>
    <t>01/10/2025 DESPACHO ORDENA A ASEGURADORA MUNDIAL DE SEGUROS NOTIFICAR A EMPRESAS DE SERVICIOS TEMPORALES</t>
  </si>
  <si>
    <t>05147408900120220001400</t>
  </si>
  <si>
    <t>NULIDAD ESCRITURA PUBLICA</t>
  </si>
  <si>
    <t>RAUL ALBERTO SERNA ARIAS</t>
  </si>
  <si>
    <t xml:space="preserve">FONDO NACIONAL DEL AHORRO Y  YAMILETH PAZ BLANDON </t>
  </si>
  <si>
    <t>Que se declare la nulidad absoluta de la escritura publica de compraventa 1862 del 28 de noviembre del 28 de noviembre del 2018, de la notaria unica de Carepa, inmueble identificado con el folio d matricula inmobiliara 008-28205 de la oficina de registro de Instrumentos pubicos de Apartadò, como consecuencia de lo anterior, se declare la nul,idad absoluta de la escritura citada anteriormente y se condene a los demanddos a restituir el inmueble objeto del proceso, y se inscriba al folio de matrìcula correspondiente.</t>
  </si>
  <si>
    <t>POR ESTADO 19-06-25 AUTO 18-06-25 NO REPONE PROVIDENCIA, RECHAZA RECURSO DE APELACIÓN POR IMPROCEDENTE</t>
  </si>
  <si>
    <t>2022139966-007-000 Exp. 3075-2022</t>
  </si>
  <si>
    <t>SUPERINTENDENCIA FINANCIERA DE COLOMBIA</t>
  </si>
  <si>
    <t>PROTECCION AL CONSUMIDOR</t>
  </si>
  <si>
    <t>MISAEL RAMÍREZ PEÑALOZA</t>
  </si>
  <si>
    <t>1. Que se ordena al Fondo Nacional del Ahorro se proceda al cambio del sistema de amortización de UVR a Pesos reconociendo los valores ya pagados por mi mandante. 2. Que se ordene la revisión y liquidación clara de los valores pagados por mi mandante por concepto de “seguro de desempleo” y en tales términos se proceda al reembolso de los mismos por carecer de sustento dicho cobro. 3. Subsidiariamente se deje sin efecto la aplicación de alivios financieros, reliquidaciones y en general cualquier modificación al crédito que no se haya comunicado de forma clara y de fácil comprensión a mi mandante y no haya sido debidamente aceptada por él</t>
  </si>
  <si>
    <t>13/02/2025: SENTENCIA CONFIRMA FALLO DE PRIMERA INSTANCIA DE EXTINCION DE DOMINIO</t>
  </si>
  <si>
    <t>11001310503120220034200</t>
  </si>
  <si>
    <t>LUIS EDUARDO SARMIENTO OTALORA</t>
  </si>
  <si>
    <t>FONDO NACIONAL DEL AHORRO, TEMPORALES UNO A, OPTIMIZAR, ACTIVOS, SERVICIOS Y ASESORÌAS Y SERVIOLA</t>
  </si>
  <si>
    <t>2025-08-28 (Pasa a Casaciones)</t>
  </si>
  <si>
    <t>19137408900120220005300</t>
  </si>
  <si>
    <t xml:space="preserve">JUZGADO PROMISCUO MUNICIPAL </t>
  </si>
  <si>
    <t>CARLOS AUGUSTO TORO SILVA</t>
  </si>
  <si>
    <t>FONDO NACIONAL DEL AHORRO, LIZARDO PAZ MOSQUERA Y OTROS</t>
  </si>
  <si>
    <t>QUE SE DECLARE LA PERTENCIA DEL INMUEBLE OBJETO DEL PROCESO</t>
  </si>
  <si>
    <t>22/07/2025 SE AGOTAN LAS ESTAPAS SEÑALADAS EN LOS ARTÍCULO 372 Y 373 DE CGP DICTANDO SENTENCIA POR PARTE DEL DESPACHO DECLARANDO PROBADA DE OFICIO LA EXCEPCION DE FALTA DE LOS REQUISITOS PARA ADQUIRIR POR PRESCRIPCION ADQUITIVA DE DOMINIO, NEGAR LAS PRETENSIONES DE LA DEMANDA, CANCELAR LA INCRIPCION DE LA MEDIDA CAUTELAR DE INSCRIPCION DE DEMANDA Y ARCHIVAR EL PROCESO.</t>
  </si>
  <si>
    <t>08758400300420190020900</t>
  </si>
  <si>
    <t xml:space="preserve">JUZGADO CUARTO CIVIL MUNICIPAL DE ORALIDAD </t>
  </si>
  <si>
    <t>NANCY ANGELICA GARCIA DUARTE</t>
  </si>
  <si>
    <t>FONDO NACIONAL DEL AHORRO, OBDULIA DEL CARMEN MEJIA DIAZ Y PERSONAS INDETERMINADAS</t>
  </si>
  <si>
    <t>Primero. Por lo anteriormente expuesto en cada uno de los hechos de esta demanda, solicito que previo los trámites legales y en sentencia definitiva se ordene la PRESCRIPCIÓN EXTRAORDINARIA ADQUISITIVA DE DOMINIO O DECLARACIÓN DE PERTENENCIA, a favor de mi patrocinada señora NANCY ANGELICA GARCIA DUARTE, sobre el dominio del siguiente bien inmueble: ubicado en la Calle 15ª #17-47 Barrio Centro del Municipio de Soledad. Segundo. Que en el auto admisorio de la demanda, se ordene la INSCRIPCIÓN DE LA DEMANDA, en el folio de matrícula inmobiliaria 041-46337, oficiándole al Registrador de  las Oficinas de Instrumentos Públicos de esta ciudad. Tercero. Igualmente se ordene la notificación y el emplazamiento a las demás personas indeterminadas que se crean con derechos sobre el inmueble. Cuarto. Que una vez ejecutoriada la sentencia se ordene la inscripción definitiva como titular del bien inmueble a la señora NANCY ANGELICA GARCIA DUARTE, para lo cual se ordenará a la Oficina de Instrumentos Públicos de Soledad</t>
  </si>
  <si>
    <t xml:space="preserve">22-05-2025 EMPLAZA PERTENENCIA </t>
  </si>
  <si>
    <t>11001310503820220003400</t>
  </si>
  <si>
    <t>JUZGADO TREINTA Y OCHO LABORAL DEL CIRCUITO</t>
  </si>
  <si>
    <t>02/07/2025 SE LLEVA A CABO PARCIALMENTE AUDIENCIA DEL ART 77 NO COMPARECE EL DEMANDANTE Y SE DECLARA FRACASADA LA CONCILIACIÓN, CON OCASIÓN DE LA EXISTENCIA DE PROCESO LABORAL ORDINARIO EN LA CIUDAD DE PASTO Y QUE BUSCA DETERMINAR LA EXISTENCIA DE UN  CONTRATO LABORAL Y QUE EN EL PRESENTE PROCESO BUSCA LA RELIQUIDACIÓN DE LOS VALORES SALARIALES EL DESPACHO SUSPENDE EL PROCESO HASTA TANTO SE TENGA DECISIÓN JUDICIAL EN EL PROCESO QUE SE TRAMITA EN LOS JUZGADOS LABORALES DE PASTO</t>
  </si>
  <si>
    <t>25000234200020220042400</t>
  </si>
  <si>
    <t>JUAN CARLOS RAMOS SANTACRUZ</t>
  </si>
  <si>
    <t>Que se declare la NULIDAD de los actos administrativos expedidos por el Senado de
la República oficios N DRH – CS- CV19-1236- 2020 del 27 de octubre de 2020 y la
Resolución Nº 112 del 15 de febrero de 2021, recibida vía correo electrónico el 18 de
febrero de 2021, por medio de los cuales se NEGÓ el derecho de mi poderdante a que
sus CESANTÍAS sean tramitadas liquidadas y pagadas aplicándoles el RÉGIMEN
CON RETROACTIVIDAD. Que como consecuencia de dicha declaratoria de NULIDAD y a título de RESTABLECIMIENTO DEL DERECHO se condene al Senado de la República
efectuar los reajustes y reliquidaciones que correspondan al demandante por
concepto de RETIRO PARCIAL DE LAS CESANTÍAS que hubieren efectuado o
cuando se produzca la LIQUIDACIÓN DEFINITIVA de las mismas aplicándoles el
RÉGIMEN CON RETROACTIVIDAD.</t>
  </si>
  <si>
    <t>02-12-2025 REGISTRO DE SENTENCIA PARA SER APROVADA EN SALA // ETAPA ST</t>
  </si>
  <si>
    <t>52001310500120210020400</t>
  </si>
  <si>
    <t>JUZGADO PRIMERO LABORAL DE CIRCUITO</t>
  </si>
  <si>
    <t>CHRISTIAN JESUS DOMINGUEZ VILLOTA.</t>
  </si>
  <si>
    <t>FONDO NACIONAL DEL AHORRO,  TEMPORALES UNO A BOGOTA, OPTIMIZAR, ACTIVOS, SERVICIOS Y ASESORÍAS  Y  SERVIOLA S.A.S.</t>
  </si>
  <si>
    <t>25/09/2025 SE APORTAN DOCUMENTOS REQUERIDOS POR EL DESPACHO</t>
  </si>
  <si>
    <t>70001310500120220012300</t>
  </si>
  <si>
    <t xml:space="preserve">PROCEDIMIENTO SANCIONATORIO POR ACOSO LABORAL </t>
  </si>
  <si>
    <t>FONDO NACIONAL DEL AHORRO , LINA MARGARITA GONZÁLEZ ARRIETA Y OTROS</t>
  </si>
  <si>
    <t>PROCESO DISCIPLINARIO DE ACOSO LABORAL. 1.- Tener por notificado al señor Jesús Alberto Tapia Paternina, dentro del proceso de la referencia. 2. Tener por no contestada la querella de parte de LINA MARGARITA GONZÁLEZ ARRIETA, MARCO JAVIER REYES DÍAZ Y JUAN CAMILO JEREZ PALENCIA, y por parte de la entidad vinculada, esto es FONDO NACIONAL DEL AHORRO. 3.- De conformidad a lo establecido en el art 175 del C.G.P, desistir de testimonios de los señores Karen Paola Gómez Romero y del señor Fredy Dario Villadiego Tuiran, dentro del proceso de la referencia. 4.- De conformidad con el artículo 11 de la ley 2213 de 2022, el Secretario de este Despacho o el funcionario que, SOBRE DECLARACIÓN DE DOCUMENTOS solicitada en libelo introductorio, elaboré y efectué las comunicaciones dirigidas a LOS TESTIGOS</t>
  </si>
  <si>
    <t>19/09/2025 SE RADICAN ALEGATOS DE SEGUNDA INSTANCIA ALEGANDO CONFIRMACIÓN E SENTENCIA QUE ABSUELVE AL FNA</t>
  </si>
  <si>
    <t>11001310503420200029600</t>
  </si>
  <si>
    <t xml:space="preserve">JUZGADO  TREINTA Y CUATRO LABORAL DEL CIRCUITO </t>
  </si>
  <si>
    <t>MARIA FERNANDA RESTREPO PINZON</t>
  </si>
  <si>
    <t>FONDO NACIONAL DEL AHORRO, TEMPORALES UNO A, OPTIMIZAR, ACTIVOS Y SERVICIOS Y ASEOSORÍAS</t>
  </si>
  <si>
    <t>20/08/2025 SE LLEVA A CABO AUDIENCIA DEL ART 77 Y SE INICIA CON LA AUDIENCIA DEL ARTÍCULO, SE DECLARA FRACASADA CONCILIACIÓN SE FIJA EL LITIGIO SE DECRETAN PRUEBAS SE LLEVAN A CABO INTERROGATORIOS Y TESTIMONIOS, SE FIJA FECHA DE AUDIENCIA PARA ALEGATOS Y LECTURA DE SENTENCIA PARA EL DÍA 13 DE ABRIL DE 2026 A LAS 02:30 PM</t>
  </si>
  <si>
    <t>11001310504020220014800</t>
  </si>
  <si>
    <t xml:space="preserve">JUZGADO CUARENTA LABORAL DEL CIRCUITO </t>
  </si>
  <si>
    <t>LINA MARIA RESTREPO VEGA</t>
  </si>
  <si>
    <t>09/12/2025 SE ALLEGAN DOCUMENTOS REQUERIDOS POR EL DESPACHO</t>
  </si>
  <si>
    <t>17001400301020220040800</t>
  </si>
  <si>
    <t>JUZGADO DÉCIMO CIVIL MUNICIPAL</t>
  </si>
  <si>
    <t>MARIA LUCENITH SALAZAR OSORIO</t>
  </si>
  <si>
    <t>FONDO NACIONAL DEL AHORRO, HEREDEROS INDETERMINADOS DEL SEÑOR OSCAR CASTAÑO JURADO
PERSONAS INDETERMINADAS</t>
  </si>
  <si>
    <t>QUE SE DECLARE LA PERTENENCIA A LA DEMANANTE DEL INMUEBLE OJETO DEL PROCESO.</t>
  </si>
  <si>
    <t>05/12/2025 POR LISTA TRASLADO SUSTENTACIÓN RECURSO DE APELACIÓN (J 3 C.C. MANIZALES)</t>
  </si>
  <si>
    <t>11001310503320210010100</t>
  </si>
  <si>
    <t>LUISA FERNANDA ROJAS PEREZ</t>
  </si>
  <si>
    <t>FONDO NACIONAL DEL AHORRO, TEMPORALES UNO A, OPTIMIZAR, ACTIVOS  Y SERVICIOS Y ASESORÌAS</t>
  </si>
  <si>
    <t>04/11/2025 SE SOLICITA AL DESPACHO AMPLIAR LE TÉRMINO PARA DEFINIR EL ÁNIMO CONCILIATORIO PARA APORTAR DICHA /audiencia para el 26 de enero 2026 MANIFESTACIÓN LO ANTERIOR PREVIO A LA AUDIENCIA FIJADA EL 05 DE NOVIEMBRE SE REITERA LA SOLICITUD</t>
  </si>
  <si>
    <t>47189408900220220027700</t>
  </si>
  <si>
    <t xml:space="preserve">JUZGADO SEGUNDO PROMISCUO MUNICIPAL </t>
  </si>
  <si>
    <t>MERCEDES FARIAS DE TETTE</t>
  </si>
  <si>
    <t>Que se declare la prescripción extintiva de la acción ejecutiva de la la obligación No. 3902709902, respaldada con la garantía real hipotecaria sobre el inmueble con matricula inmobiliaria 222-25617, mediante escritura No. 1779 del 11 de julio de 1997 otorgada ante la Notaría Tercera del Circulo de Santa Marta, en favor del FONDO NACIONAL DEL AHORRO, sobre el inmueble con matrícula 222-25617 incluyendo las matrículas de los predios desenglobados con folios 222-46585 y 222-46586. Como consecuencia de lo anterior se ordene la cancelación de los gravámenes hipotecarios contenidos en la escritura No. 1779 del 11 de julio de 1997 otorgada en la Notaría ercera de Santa Marta, garantía real hipotecaria sobre el inmueble con matrícula 222-25617 incluyendo las matrículas de los predios desenglobados con folios 222-46585 y 222-46586 y condene en costas del procso.</t>
  </si>
  <si>
    <t>AUTO16/05/2025 DESPACHO DECLARA DESIERTO RECURSO DE &gt;APELACION INTERPUESTO POR LA PARTE DEMANDADA (MIREYA FUENTES)</t>
  </si>
  <si>
    <t>23001310500320220020800</t>
  </si>
  <si>
    <t>LUCAS EUGENIO DÍZ BRAVO</t>
  </si>
  <si>
    <t>FONDO NACIONAL DEL AHORRO, OPTIMIZAR, ACTIVOS, SERVICIOS Y ASESORIAS Y SERVIOLA</t>
  </si>
  <si>
    <t>28/07/2025 AL DESPACHO DEL MAGISTRADO PARA DECISIÓN DE SEGUNDA INSTANCIA</t>
  </si>
  <si>
    <t>11001310502920220027000</t>
  </si>
  <si>
    <t>JUZGADO VEINTINUEVE LABORAL DEL CIRCUITO</t>
  </si>
  <si>
    <t>LUZ MIREYA LEON FLOREZ</t>
  </si>
  <si>
    <t>FONDO NACIONAL DEL AHORRO, TEMPORALES UNO A, SERDAN, OPTIMIZAR Y SERVICIOS Y ASESORIAS</t>
  </si>
  <si>
    <t>06/08/2025 SE RADICA ALEGATOS DE SEGUNDA INSTANCIA</t>
  </si>
  <si>
    <t>25000234200020220048200</t>
  </si>
  <si>
    <t>TRIBUNAL ADMINISTRATIVO</t>
  </si>
  <si>
    <t>LUIS ERNESTO MARTÍNEZ BELTRAN</t>
  </si>
  <si>
    <t>FONDO NACIONALD EL AHORRO Y SENADO DE LA REPULICA</t>
  </si>
  <si>
    <t>Que se declare la NULIDAD de los actos administrativos expedidos por el Senado de la República oficios N DRH – CS- CV19-1236- 2020 del 27 de octubre de 2020 y la Resolución Nº 112 del 15 de febrero de 2021, recibida vía correo electrónico el 18 de febrero de 2021, por medio de los cuales se NEGÓ el derecho de mi poderdante a que sus CESANTÍAS sean tramitadas liquidadas y pagadas aplicándoles el RÉGIMEN CON RETROACTIVIDAD. Que como consecuencia de dicha declaratoria de NULIDAD y a título de  RESTABLECIMIENTO DEL DERECHO se condene al Senado de la República efectuar los reajustes y reliquidaciones que correspondan al demandante por concepto de RETIRO PARCIAL DE LAS CESANTÍAS que hubieren efectuado o cuando se produzca la LIQUIDACIÓN DEFINITIVA de las mismas aplicándoles el RÉGIMEN CON RETROACTIVIDAD, y se ordene la consignaciòn al FMA, y se condene en costas del proceso.</t>
  </si>
  <si>
    <t>04-07-2025 RESUELVE: ARCHIVO -  PROCESO FINALIZADO POR ARCHIVO ELECTRÓNICO FECHA PRESENTACIÓN PROCESO</t>
  </si>
  <si>
    <t>0133-2021</t>
  </si>
  <si>
    <t xml:space="preserve">SECRETARIA DE HACIENDA  Y EL TESORO PUBLICO DEL MUNICIPIO </t>
  </si>
  <si>
    <t>COACTIVO</t>
  </si>
  <si>
    <t>MUNICIPIO DE HONDA</t>
  </si>
  <si>
    <t>FONDO NACIONAL DEL AHORRO Y MAYRA ALEJANDRA ALDANA MOSQUERA</t>
  </si>
  <si>
    <t>Estado actual del predio de propiedad de ñla demandada, impuesto de las vigencia del 2019  al 2022, valor del impuesto $980.494 con corte al 30 de septiembre del 2022</t>
  </si>
  <si>
    <t>10-03-2025 SE RADICÓ POSER Y SOLICITUD EXPEDIENTE DIGITAL</t>
  </si>
  <si>
    <t>11001310503320220029700</t>
  </si>
  <si>
    <t>PATRICIA  CAICEDO SIACHOQUE</t>
  </si>
  <si>
    <t>10/09/2025 SE RADICAN ALEGATOS DE SEGUNDA INSTANCIA</t>
  </si>
  <si>
    <t>11001310503620220042700</t>
  </si>
  <si>
    <t>DINA EMELYN BELTRAN CASTELLANOS</t>
  </si>
  <si>
    <t xml:space="preserve">21/05/205 SE SOLICITA DOCUMENTOS REQUERIDOS POR EL TRIBUNAL </t>
  </si>
  <si>
    <t>66001310500220220025700</t>
  </si>
  <si>
    <t>JUZGADO SEGUNDO LABORAL</t>
  </si>
  <si>
    <t>JULIANA ESCOBAR MONTES</t>
  </si>
  <si>
    <t>FONDO NACIONAL DEL AHORO, OPTIMIZAR, ACTIVOS Y SERVICIOS Y ASESORIAS.</t>
  </si>
  <si>
    <t>05/12/2025 ASEGURADORA CONFIANZA CONTESTA DEMANDA, LLAMAMIENTO Y LLAMA EN GARANTÍA</t>
  </si>
  <si>
    <t>11001310503820220036900</t>
  </si>
  <si>
    <t xml:space="preserve">JUZGADO TREINTA Y OCHO LABORAL DEL CIRCUITO </t>
  </si>
  <si>
    <t>LILIANA MARCELA RAMIREZ</t>
  </si>
  <si>
    <t>FONDO NACIONAL DEL AHORRO, TEMPORALES UNO A,  OPTIMIZAR, ACTIVOS Y SERVICIOS Y ASESORIAS</t>
  </si>
  <si>
    <t>17/10/2025 PASA A CASACIONES</t>
  </si>
  <si>
    <t>11001333501420210022900</t>
  </si>
  <si>
    <t xml:space="preserve">JUZGADO CATORCE ADMINISTRATIVO ORAL </t>
  </si>
  <si>
    <t>SANDRA LILIANA CASTAÑO VALENCIA</t>
  </si>
  <si>
    <t>Que es nulo el fallo disciplinario de primera instancia del 20 de mayo de 2016, proferido por el jefe de Control Interno Disciplinario del Fondo Nacional del Ahorro dentro del proceso con radicado No. 027 de 2015. Que es nulo el fallo disciplinario de segunda instancia del 19 de septiembre de 2016, proferido por el presidente del Fondo Nacional del Ahorro. Que, como consecuencia de las anteriores declaraciones, se condene al Fondo Nacional del Ahorro a reintegrar a la señora SANDRA LILIANA CASTAÑO VALENCIA al empleo que venía ocupando. Que, como consecuencia de la anterior declaración, se condene al Fondo Nacional del Ahorro a reconocer y pagar a la demandante, o a quien represente sus derechos, todos los salarios, prestaciones sociales y demás emolumentos, legales y convencionales, dejados de percibir, desde el día de su retiro hasta su reintegro efectivo, incluyendo el valor de los aumentos o incrementos legales y extralegales que se decreten o pacten con posterioridad, respectivamente. La condena respectiva será actualizada, aplicando los ajustes de valor (indexación), mes por mes, desde la fecha en que la demandante fue desvinculada del servicio hasta la fecha en que la accionada cancele la</t>
  </si>
  <si>
    <t>20-09-24 AL DESPACHO PARA SENTENCIA</t>
  </si>
  <si>
    <t>2022163635-007-000 Exp. 2022-4197</t>
  </si>
  <si>
    <t>OFELIA ELENA SALAZAR CARDONA</t>
  </si>
  <si>
    <t>Con fundamento en los anteriores hechos y en el derecho que más adelante invocaré, y previos los trámites de una DEMANDA DE PROTECCIÓN AL CONSUMIDOR, por acción principal INDEMNIZATORIA DE ACTOS CONSTITUTIVOS DE INFORMACIÓN o PUBLICIDAD ENGAÑOSA y por acción subsidiaria de PROTECCION CONTRACTUAL, en ambos casos de primera instancia, con citación y audiencia del representante legal de la entidad demandada FONDO NACIONAL DEL AHORRO, se profiera por el Despacho sentencia definitiva que haga tránsito a cosa juzgada, en la que se hagan estas o semejantes declaraciones y condenas: Declarar la existencia del crédito hipotecario bajo identificación N° 4297257407 contraído a través de métodos no convencionales ( fundada el día 11.05.2017, por solicitud de préstamo con radicación N° 1405932, que fue aprobada), entre la señora OFELIA ELENA SALAZAR CARDONA (C.C. 42972574) como consumidora/deudora financiera, de una parte, y de la otra parte la entidad FONDO NACIONAL DEL AHORRO (NIT 899.999.284-4), reglamentada por la Ley 432 de 1998, como entidad responsable y beneficiaria/acreedora. Declarar que las condiciones negociales que se le suministraron a la consumidora al momento de remitir los documentos para el diligenciamiento de la relación de consumo</t>
  </si>
  <si>
    <t>30/05/2025: AUTO RESUELVE CONCESIÓN RECURSO APELACIÓN - LCGCONCEDER EN EL EFECTO SUSPENSIVO Y ANTE EL TRIBUNAL ADMINISTRATIVO DEL HUILA EL RECURSO DE APELACIÓN INTERPUESTO OPORTUNAMENTE POR EL APODERADO DE LA PARTE ACTORA CONTRA LA SENTENCIA PROFERIDA EL 20 DE MARZO DE 2025  DOCUMENTO FIRMADO ELECTRÓNICAMENTE PORCARLOS DANIEL CUENCA VALENZUELA FECHA FIRMAMAY 30 2025 931AM&lt;BR&gt; ACTUACIÓN NOTIFICADA EN SAMAI PARA EL DESPACHO: JUZGADO 009 JUZGADO ADMINISTRATIVO DE NEIVA (HUILA)</t>
  </si>
  <si>
    <t>08001310500120220015000 - 08001310500120220014900</t>
  </si>
  <si>
    <t>JIHAN DAYANA MARIA DIAZ ABIDAUD</t>
  </si>
  <si>
    <t>FONDO NACIONAL DEL AHORRO Y SERVCIOS Y ASESORIAS</t>
  </si>
  <si>
    <t xml:space="preserve">05/11/2025 SE REPARTE AL TRIBUNAL POR APELACION DE SENTENCIA </t>
  </si>
  <si>
    <t>11001310302120220032000</t>
  </si>
  <si>
    <t xml:space="preserve">JUZGADO VEINTINUNO CIVIL DEL CIRCUITO </t>
  </si>
  <si>
    <t>HECTOR ANTONIO PALENCIA URREGO</t>
  </si>
  <si>
    <t>FONDO NACIONAL DEL AHORRO, ZURICH COLOMBIA SEGUROS S.A. antes ZLZ ASEGURADORA DE COLOMBIA antes QBE SEGUROS S.A, SEGUROS COLPATRIA S.A., Y LA PREVISORA S.A. COMPAÑIA DE SEGUROS</t>
  </si>
  <si>
    <t>DECLARAR CIVILMENTE RESPONSABLE A ZURICH COLOMBIA SEGUROS S.A., antes ZLS ASEGURADORA DE COLOMBIA antes QBE SEGUROS S.A., AL FONDO NACIONAL DEL AHORRO, A SEGUROS COLPATRIA S.A. Y A LA PREVISORA S.A. COMPAÑÍA DE SEGUROS., CON OCASIÓN AL INCUMPLIMIENTO DE LO CONTRATADO RESPECTO DE LA POLIZA DE VIDA GRUPO COLECTIVA No 000704408040 con fecha de expedición 06 de junio de 2014 adquirida con QBE SEGUROS S.A, por la nugatoria a pagar el saldo insoluto del crédito hipotecario adquirido por el señor HECTOR ANTONIO PALENCIA URREGO mediante escritura pública No 678 de fecha 21 de mayo de 2013, otorgada por la Notaria Única de la Calera. Ordenar a ZURICH COLOMBIA SEGUROS S.A., antes ZLS ASEGURADORA DE COLOMBIA antes QBE SEGUROS S.A., AL FONDO NACIONAL DEL AHORRO, A SEGUROS COLPATRIA S.A. Y A LA PREVISORA S.A. COMPAÑÍA DE SEGUROS, a desembolsar a órdenes del crédito hipotecario adquirido por el señor HECTOR ANTONIO PALENCIA URREGO mediante escritura pública No 678 de fecha 21 de mayo de 2013, otorgada por la Notaria Única de la Calera, la suma de DOSCIENTOS CUARENTA Y TRES MILLONES SEISCIENTOS TREINTA Y OCHO MIL CUATROCIENTOS DOS PESOS CON CUARENTA Y SEIS CENTAVOS ($243.638.402,46), por concepto de saldo insoluto de la obligación a corte 05 de septiembre de 2022.</t>
  </si>
  <si>
    <t>PROCESO TERMINADO</t>
  </si>
  <si>
    <t>05001310501920220039000</t>
  </si>
  <si>
    <t>GIOVANNY SALAZAR GUTIÉRREZ</t>
  </si>
  <si>
    <t>11/06/2025 SE ENVÍO PROCESO A TRIBUNAL</t>
  </si>
  <si>
    <t>2022EE0182308</t>
  </si>
  <si>
    <t>CONTRALORIA GENERAL DE LA REPUBLICA</t>
  </si>
  <si>
    <t xml:space="preserve">CONTRALORIA GENERAL DE LA REPUBLICA </t>
  </si>
  <si>
    <t>FONDO NACIONAL DEL AHORRO, JESUS BASTIDAS Y MARIA FERNANDA QUINTANA BELTRAN - 17.626.935</t>
  </si>
  <si>
    <t>Crédito hipotecario adquirida por el señor JESUS BASTIDAS, identificado con C.C. 17.626.935, respecto del predio identificado con la Matricula Inmobiliaria 370-228097, que corresponde al Apartamento 502d Bloque D “Conjunto Residencial Santa Cecilia Urbanización Pacará E Etapa, ubicado en la Avenida 2h Norte 52-AN-51 de esta ciudad, para que obre como prueba dentro del trámite del proceso coactivo que cursa en contra el ejecutado</t>
  </si>
  <si>
    <t>21-04-2025 SE RADICÓ PODER SUSTITUCIÓN Y SOLICITA EXPEDIENTE DIGITAL.</t>
  </si>
  <si>
    <t>73001400300720210049200</t>
  </si>
  <si>
    <t xml:space="preserve">JUZGADO SEPTIMO CIVIL MUNICIPAL </t>
  </si>
  <si>
    <t>DIVISORIO</t>
  </si>
  <si>
    <t>CRISTIAN FELIPE GAITAN MAYA</t>
  </si>
  <si>
    <t>FONDO NACIONAL DEL AHORRO Y MARIA JANED TRIANA ESPINOSA</t>
  </si>
  <si>
    <t xml:space="preserve">29/07/2025 AUTO RECONOCE PERSONERIA </t>
  </si>
  <si>
    <t>11001310500220210053600</t>
  </si>
  <si>
    <t>SABRINA DIAZ MONTEALEGRE</t>
  </si>
  <si>
    <t>FONDO NACIONAL DEL AHORRO, TEMPORALES UNO Y OPTIMIZAR</t>
  </si>
  <si>
    <t>02/07/2025 SUPERSOCIEDADES APORTA RESPUESTA AL DESPACHO DEL REQUERIMIENTO HECHO</t>
  </si>
  <si>
    <t>11001400302620220026100</t>
  </si>
  <si>
    <t xml:space="preserve">JUZGADO VEINTISEIS CIVIL MUNICIPAL </t>
  </si>
  <si>
    <t>EJECUTIVO SINGULAR</t>
  </si>
  <si>
    <t>HEREDEROS INDETERMINADOS  DE LUZ ANGELICA MOSQUERA PAYAN</t>
  </si>
  <si>
    <t>Solicito librar mandamiento ejecutivo a favor del FONDO NACIONAL DEL AHORRO y contra los demandados, para que se dé cumplimiento a una obligación de hacer, conforme a los siguientes puntos: Los beneficiarios y/o herederos indeterminados del señor LUZ ANGELICA MOSQUERA PAYAN procederán a otorgar y a suscribir la Escritura Pública protocolaria del contrato de promesa de compraventa a favor de los herederos indeterminados del señor LUZ ANGELICA MOSQUERA PAYAN,  dentro de los tres días siguientes a la ejecución de la sentencia. SEGUNDO: En caso que no se logren presentar los beneficiarios/ herederos indeterminados del señor LUZ ANGELICA MOSQUERA PAYAN, le solicito muy amablemente al señor (a) juez (a) que, con base en el artículo 436 del Código General del Proceso, para que usted, señor (a) juez (a) proceda con la firma de la escritura pública de la promesa de compraventa respecto al siguiente bien inmueble: Calle 77 Sur No. 81 -80, apartamento 203, torre 17, Conjunto Residencial Parque Flamencos II P.H., de la ciudad de Bogotá D.C., departamento de Cundinamarca, e identificado con el FMI No. 50S – 40713240 de la Oficina de Registro de Instrumentos Públicos de Bogotá, Zona Sur</t>
  </si>
  <si>
    <t>POR ESTADO 23-07-2025 AUTO RECONOCE PERSONERÍA, REQUIERE A LA OFICINA DE REGISTRO DE INBSTRUMENTOS PUBLICOS A FIN QUE INSCRIBA LA MEDIDA CAUTELAR ORDENADA</t>
  </si>
  <si>
    <t>13001310500520210037000</t>
  </si>
  <si>
    <t>LORENA RANGEL CAÑAS</t>
  </si>
  <si>
    <t>FONDO NACIONAL DEL AHORRO Y SERVICIOS Y ASESORÌAS</t>
  </si>
  <si>
    <t>22/05/2025 SE SOLICITA EXPEDIENTE AL DESPACHO</t>
  </si>
  <si>
    <t>11001400301920200057800</t>
  </si>
  <si>
    <t>JUZGADO DIECINUEVE CIVIL MUNICIPAL</t>
  </si>
  <si>
    <t>NICOLAS DIAZ MESA</t>
  </si>
  <si>
    <t>FONDO NACIONAL DEL AHORRO Y GERMAN AREVALO GONZALEZ</t>
  </si>
  <si>
    <t>AUTO CITANDO AL FONDO NACIONAL DEL AHORRO EN CALIDAD DE ACREEDOR HUIPOTECARIO.</t>
  </si>
  <si>
    <t>POR ESTADO 04/11/2025 CONCEDE RECURSO DE APELACIÓN EN EL EFECTO DEVOLUTIVO</t>
  </si>
  <si>
    <t>08001310500820220009800</t>
  </si>
  <si>
    <t>CARMEN ALICIA GELVEZ PINTO</t>
  </si>
  <si>
    <t>07/07/2025 SE CORRE TRASLADO PARA ALEGAR DE SEGUNDA INSTANCIA TENIENDO EN CUENTA QUE AL DECLARAR PROBADA LA EXCEPCI´PON PREVIA POR PARTE DEL DESPACHO SE ABSOLVIÓ AL FNA</t>
  </si>
  <si>
    <t>19001312100120220011600</t>
  </si>
  <si>
    <t xml:space="preserve">JUZGADO PRIMERO CIVIL DEL CIRCUITO ESPECIALIZADO EN RESTITUCION DE TIERRAS </t>
  </si>
  <si>
    <t>RESTITUCION Y FORMALIZACION DE DERECHOS TERRITORIALES</t>
  </si>
  <si>
    <t>NELI OLIVA JIMENEZ ORDOÑEZ</t>
  </si>
  <si>
    <t>FONDO NACIONAL DEL AHORROY ALCALDIAMUNICIPAL DE POPAYAN</t>
  </si>
  <si>
    <t xml:space="preserve">Que se declare que la demandante es titular del derecho fundamental a la restituciuòn de tierras en relaciòn con el inmuieble objeto del procesoidentificado con el folio de matricula inmobiliara 120-164420, ordenar la restituciòn jurìdica legal y material del inmueble identificado con el folio de mamtricula citado. Ordenar la inscripciòn de la sentencnia al folio mencioando </t>
  </si>
  <si>
    <t xml:space="preserve">22/07/2025 AUTO RECONOCE PERSONERIA Y DA ACCESO A EXPEDIENTE </t>
  </si>
  <si>
    <t>50001312000120200000400</t>
  </si>
  <si>
    <t xml:space="preserve">JUZGADO PRIMERO PENAL ESPECIALIZADO EN EXTINCIÓN DE DOMINIO </t>
  </si>
  <si>
    <t xml:space="preserve">FISCALIA 09 ESPECIALIZADA EXTINCIÓN DE DOMINIO </t>
  </si>
  <si>
    <t xml:space="preserve">FONDO NACIONAL DEL AHORRO Y VIRGILIO DE JESUS ARROYAVE VANEGAS </t>
  </si>
  <si>
    <t>QUE SE EXTINGA EL INMUEBLE OBJETO DEL PROCESO</t>
  </si>
  <si>
    <t>16-07-2024 - PARA ELABORAR PROYECTO DE SENTENCIA, QUE DESATARÁ EL RECURSO DE APELACIÓN INTERPUESTO EN CONTRA DE LA PROVIDENCIA PROFERIDA POR EL TRIBUNAL ADMINISTRATIVO DE BOLÍVAR, EL 29 DE SEPTIEMBRE DE 2023, COMOQUIERA QUE NO SE DECRETARON PRUEBAS, NI SE SOLICITARON EN EL TÉRMINO DE EJECUTORIA DEL AUTO ADMISORIO, DE CONFORMIDAD CON LO DISPUESTO EN EL ARTÍCULO 247, NUMERAL QUINTO, DE LA LEY 1437 DE 2011, MODIFICADO POR EL ARTÍCULO 67 DE LA LEY 2080 DE 2021.</t>
  </si>
  <si>
    <t>11001312000120210002301</t>
  </si>
  <si>
    <t xml:space="preserve">JUZGADO PRIMERO PENAL DEL CIRCUITO ESPECIALIZADO EN EXTINCIÒN DE DOMINIO </t>
  </si>
  <si>
    <t>FISCALÍA 38 DE EXTINCIÓN DEL DERECHO DE DOMINIO DE BOGOTÁ</t>
  </si>
  <si>
    <t>FONDO NACIONAL DEL AHORRO Y CARMELO  HERAZO TOUS</t>
  </si>
  <si>
    <t>10/03/2022 AL DESPACHO PARA SENTENCIA</t>
  </si>
  <si>
    <t>05001310501420220037500</t>
  </si>
  <si>
    <t>ANA MARIA TOBON GOMEZ</t>
  </si>
  <si>
    <t>FONDO NACIONAL DEL AHORRO, SERVICIOS Y ASESORÌS Y SERVIOLA</t>
  </si>
  <si>
    <t>26/11/2024 SE ENVÍA ALEGATOS DE SEGUNDA INSTANCIA</t>
  </si>
  <si>
    <t>68001310500520220041200</t>
  </si>
  <si>
    <t>BRAYAN GUTIERREZ PENAGOS</t>
  </si>
  <si>
    <t>31/10/2025 INGRESA AL DESPACHO CON ESCRITOS DE ALEGATOS DE SEGUNDA INSTANCIA</t>
  </si>
  <si>
    <t>11001310502320220034900</t>
  </si>
  <si>
    <t xml:space="preserve">JUZGADO VEINTITRES LABORAL DEL CIRCUITO </t>
  </si>
  <si>
    <t>CONNIE STEPHANIE ROJAS ACOSTA</t>
  </si>
  <si>
    <t>FONDO NACIONAL DEL AHORRO, ACCION  S.A., TEMPORALES UNO A, OPTIMIZAR, ACTIVOS SERVICIOS Y ASESORIAS</t>
  </si>
  <si>
    <t>31/05/2024 ENVIADO AL DESPACHO POR REPARTO DENTRO DEL TRIBUNAL PARA ADMITIR RECURSO Y CORRER TRASLADO</t>
  </si>
  <si>
    <t>11001310500820220029700</t>
  </si>
  <si>
    <t>MONICA ALEXANDRA DIAZ GONZALEZ</t>
  </si>
  <si>
    <t>FONDO NACIONALD EL AHORRO, ACTIVOS Y SERVIOLA</t>
  </si>
  <si>
    <t>21/07/2025 DESPACHO AVOCA CONOCIMIENTO DE PROCESO Y FIJA FECHA DE AUDIENCIA PARA EL 21 DE OCTUBRE DE 2026 A LAS 02:30 PM</t>
  </si>
  <si>
    <t>23001400300320220023600</t>
  </si>
  <si>
    <t xml:space="preserve">PEDRO JULIO PEREZ DORIA </t>
  </si>
  <si>
    <t>FONDO NACIONAL DEL AHORRO Y EDUARDO JOSE PEREZ DIAZ OTROS</t>
  </si>
  <si>
    <t>QUE EN FALLO QUE CAUSE EJECUTORIA SE DECLARE QUE LA DEMANDANTE  HA ADQUIRIDO POR PRESCRIPCIÒN EXTRAORDINARIA DE DOMINIO EL INMUEBLE  URBANO UBICADO EN LA URBANIZACIÒN BETANCI DE MONTERIA. Como consecuencia de la anterior declaraciòn solIcita que se ordene la inscripciòn del fallo en el folio de matricula correspondiente. Que se ordene en la sentencIa, la condena de gastos y costas del proceso.</t>
  </si>
  <si>
    <t>27-03-25 CONTESTACIÓN FNA A REFORMA DE LA DEMANDA// FECHA PARA AUDIENCIA INICIAL</t>
  </si>
  <si>
    <t>11001310303620220049600</t>
  </si>
  <si>
    <t xml:space="preserve">JUZGADO TREINTA Y SEIS  CIVIL DEL CIRCUITO </t>
  </si>
  <si>
    <t>ESPECIAL  DE PERTENENCIA</t>
  </si>
  <si>
    <t>YOLANDA FUENTES CABALLERO</t>
  </si>
  <si>
    <t>FONDO NACIONAL DEL AHORRO, NEVER CORREDOR MONROY Y DEMÀS PERSONAS INDETERMINADAS</t>
  </si>
  <si>
    <t>Se declare la existencia de una posesión material pública pacífica ininterrumpida sobre Bien Inmueble junto con las mejoras y construcciones en el existentes, el cual se encuentra ubicado en el perímetro urbano de la ciudad de Santafé de Bogotá, identificado en la actual nomenclatura urbana con los Números calle 42C Bis A Sur 17A 57 Este, predio identificado con matricula inmobiliaria 50S-40208085 del circulo de registro de Bogotá Zona Sur. Como consecuencia de la anterior declaración, se declare la existencia de la prescripción adquisitiva extraordinaria de dominio a favor de la demandante. Como consecuencia de la anterior declaración, ordenar anotación de pertenencia a favor de la demandante sobre el inmueble objeto de la declaración en el folio de matrícula inmobiliaria número 50S-40208085 de la oficina de Registro de Instrumentos Públicos del círculo de Bogotá Zona Sur.</t>
  </si>
  <si>
    <t>11-08-2025 AL DESPACHO  CON OCASION A CONTESTACION EXTEMPORANEA DE CURADOR</t>
  </si>
  <si>
    <t>76111333300120210029800</t>
  </si>
  <si>
    <t xml:space="preserve">JUZGADO PRIMERO ADMINISTRATIVO ORAL DEL CIRCUITO </t>
  </si>
  <si>
    <t>WILLIAMS DE JESUS DIAZ AMORTEGUI</t>
  </si>
  <si>
    <t xml:space="preserve">FONDO NACIONAL DEL AHORRO, NACIÓN – MINISTERIO DE EDUCACIÓN, DEPARTAMENTO DEL VALLE DEL CAUCA </t>
  </si>
  <si>
    <t>Que se declare la nulidad total del acto ficto o presunto que surge como consecuencia del silencio administrativo negativo frente a la reclamación administrativa presentada el día 28 de febrero del año 2019 radicado con el Consecutivo *1261226*. Que se declare la nulidad total del acto ficto o presunto que surge como consecuencia del silencio administrativo negativo frente al recurso de reposición y en subsidio de apelación que resuelve de forma negativa la reclamación administrativa radicada el 28 de febrero de 2019, recurso radicado ante esta entidad el día 26 de agosto del año 2019. Que como consecuencia de todo lo anterior, y a título de restablecimiento del derecho se ordene a LA NACION- MINISTERIO DE EDUCACION- DEPARTAMENTO DEL VALLE DEL CAUCA – SECRETARÍA DE EDUCACIÓN DEPARTAMENTAL realizar el pago del auxilio de cesantías definitivas en la modalidad retroactiva del periodo comprendido entre el año 1977 a 2007 por los 41 años de servicio prestados por mi mandante, los cuales no han sido canceladas al actor a la fecha de presentación de esta demanda.</t>
  </si>
  <si>
    <t>30-09-2025 AL DESPACHO PARA SENTENCIA // ETAPA ST PRIMERA INSTANCIA</t>
  </si>
  <si>
    <t>68001310500420220029600</t>
  </si>
  <si>
    <t>CARLA SAYRI ARANDA ANAYA</t>
  </si>
  <si>
    <t>15/09/2025 DEJA SIN VALOR Y EFECTO PROVIDENCIA QUE ADMITE EL GRADO JURISDICCIONAL, PENDIENTE DE DAR TRASLADO DE RECURSO PARA ALEGAR EN SEGUNDA INSTANCIA</t>
  </si>
  <si>
    <t>11001310503020220038700</t>
  </si>
  <si>
    <t xml:space="preserve">JUZGADO TREINTA LABORAL  DEL CIRCUITO </t>
  </si>
  <si>
    <t>FREDY CAMILO PATIÑO BERNAL</t>
  </si>
  <si>
    <t>FONDO NACIONAL DEL AHORRO, TEMPORALES UNO A, ACTIVOS, OPTIMIZAR  Y SERVICIOS Y ASESORIAS</t>
  </si>
  <si>
    <t>27/10/2025 SE NOTIFICA POR CORREO A LOS LITIS CONSORCIOS NECESARIOS</t>
  </si>
  <si>
    <t>11001310500620220042300</t>
  </si>
  <si>
    <t>CARMEN ROCIO MEZA CASTILLO</t>
  </si>
  <si>
    <t>28/08/2025 DEMANDANTE APORTA NOTIFICACIÓN A VINCULADA S&amp;A SERVICIOS Y ASESORIAS</t>
  </si>
  <si>
    <t>15238405300120210040300</t>
  </si>
  <si>
    <t xml:space="preserve">JUZGADO PRIMERO CIVIL MUNICIPAL ORAL </t>
  </si>
  <si>
    <t xml:space="preserve">MARIA LEONOR DIAZ OTROS </t>
  </si>
  <si>
    <t xml:space="preserve">FONDO NACIONAL DEL AHORRO, MARINA CASTRO CALA Y DEMAS PERSONAS INDETERMINADAS </t>
  </si>
  <si>
    <t>Que se declare que la demandante adquiriò por dominio pleno, absoluto y exclusivo sobre el  primer piso, que equivale al 50% del inmueble identificado con el folio de matrìcula inmobiliaria 074- 17260 de la Oficina de Registro de Instrumentos Pùblicos de Duitama.</t>
  </si>
  <si>
    <t>POR ESTADO 21/08/2025 AUTO RECONOCE PERSONERÍA</t>
  </si>
  <si>
    <t>11001310500920220022100</t>
  </si>
  <si>
    <t>JACQUELINE BURITICA RAMÍREZ</t>
  </si>
  <si>
    <t>FONDO NACIONAL DEL AHORRO, TEMPORALES UNO A, OPTIMIZAR, SERVICIOS Y ASESORIAS Y SERVIOLA</t>
  </si>
  <si>
    <t>24/11/2025 SE ALLEGA GUÍA DE NOTIFICACIONES A LLAMADOS EN GARANTÍA SEGÚN LO REQUERIDO POR EL DESPACHO</t>
  </si>
  <si>
    <t>11001310304220220030700</t>
  </si>
  <si>
    <t xml:space="preserve">JUZGADO CUARENTA Y DOS CIVIL DEL CIRCUITO </t>
  </si>
  <si>
    <t>JORGE STIVEN GALLO DIAZ</t>
  </si>
  <si>
    <t>DISEÑOS Y PROYECTOS DEL FUTURO S.A.S. -DISPROYECTOS S.A.S.- y SOCIEDAD FIDUCIARIA DE DESARROLLO AGROPECUARIO S.A COMO VOCERA Y ADMINISTRADORA DEL PATRIMONIO AUTONOMO DISPROYECTO</t>
  </si>
  <si>
    <t xml:space="preserve">1.- Que se declare La prescripción de la obligación contenida en el pagaré No. No.1013622526 de fecha 21 de marzo de 2014 suscrito JORGE STIVEN GALLO DIAZ a favor del FONDO NACIONAL DEL AHORRO. 2.- Como consecuencia se ordene el levantamiento y cancelación de la hipoteca con cuantía indeterminada constituida mediante escritura pública No. 174 del tres (03) de febrero de 2014 de la Notaría Treinta y Cuatro (34) de Bogotá, y que grava el inmueble identificado a continuación: Folio de matrícula inmobiliaria No. 050S-547802 de la Oficina de Registro de Instrumentos públicos zona Sur de Bogotá, que hace referencia un lote de terreno número treinta y  cuatro (34) manzana cincuenta y ocho (58) junto con la casa sobre el construida, de la Urbanización San Martin, hoy San Martin de Loba, ubicada en la carrera primera F (1F) número cuarenta y uno veintitrés sur (41-23 sur) de la ciudad de Bogotá. </t>
  </si>
  <si>
    <t>ULTIMA ACTUACION RECEPCION MEMORIAL 30 - 01 - 24 SUSTITUCION PODER</t>
  </si>
  <si>
    <t>JUZGADO CUARENTA Y OCHO ADMINISTRATIVO DEL CIRCUITO</t>
  </si>
  <si>
    <t>EDWIN CARREAZO GOMEZ</t>
  </si>
  <si>
    <t>Que se Que se declare la NULIDAD de los actos administrativos expedidos por el Senado de la República oficios N DRH – CS- CV19-1236- 2020 del 27 de octubre de 2020 y la Resolución Nº 112 del 15 de febrero de 2021, recibida vía correo electrónico el 18 de febrero dedeclare la NULIDAD de los actos administrativos expedidos por el Senado de 2021, por medio de los cuales se NEGÓ el derecho de mi poderdante a que sus CESANTÍAS sean tramitadas liquidadas y pagadas aplicándoles el RÉGIMEN CON RETROACTIVIDAD. Que como consecuencia de dicha declaratoria de NULIDAD y a título de RESTABLECIMIENTO DEL DERECHO se condene al Senado de la República efectuar los reajustes y reliquidaciones que correspondan al demandante por concepto de RETIRO PARCIAL DE LAS CESANTÍAS que hubieren efectuado o cuando se produzca la LIQUIDACIÓN DEFINITIVA de las mismas aplicándoles el RÉGIMEN CON RETROACTIVIDAD</t>
  </si>
  <si>
    <t>23/09/2025 AUD SUSPENDIDA PARA EL 15 OCT FECHA PROGRAMADA PARA AUD 373. POSIBILIDAD DE CONCILIACIÓN // ETAPA AUD INICIAL</t>
  </si>
  <si>
    <t>11001310301320220037200</t>
  </si>
  <si>
    <t xml:space="preserve">JUZGADO TRECE CIVIL DEL CIRCUITO </t>
  </si>
  <si>
    <t>LEONOR PATRICIA LUNA PAREDES</t>
  </si>
  <si>
    <t>FONDO NACIONAL DEL AHORRO, BORIS CAMILO  MATIZ PEDRAZA Y PERSONAS INDETERMINADAS</t>
  </si>
  <si>
    <t>Que en fallo que cause ejecutoria se declare que mi mandante señora LEONOR PATRICIA LUNA PAREDES, ha adquirido por la vìa de prescripciòn extraordinaria de dominio , ejercida por más de diez (10) años, los Bienes Inmuebles cuyas medidas, características y demás especificaciones son las siguientes: DIRECCION: CARRERA 2 No. 55 – 04, apartamento 105, Conjunto Residencial El Campanario P.H., Bogotá. GARAJES: Siete (7) y Ocho (8) con matrícula inmobiliaria independiente, 1509409 y 50C – 1509410, respectivamente APARTAMENTO 105 MATRICULA INMOBILIARIA: 50C – 1509421</t>
  </si>
  <si>
    <t>21/11/2025 DILIGENCIA DE INSPECIÓN JUDICIAL - ACTUACIONES PREVISTAS EN ARTICULO 373 CGP// PENDIENTE SENTENCIA SE NOTIFICARA POR ESTADO</t>
  </si>
  <si>
    <t>11001400301420220038500</t>
  </si>
  <si>
    <t>JUZGADO CATORCE CIVIL MUNICIPAL</t>
  </si>
  <si>
    <t>GLORIA MARIA RODRIGUEZ SANCHEZ</t>
  </si>
  <si>
    <t xml:space="preserve">FONDO NACIONAL DEL AHORRO, PABLO ANTONIO CASTASÑEDA REYES Y DEMAS PERSONAS INDETERMINADAS </t>
  </si>
  <si>
    <t>Que se declare que Pertenece al dominio pleno y absoluto a la demandante MARIA GLORIA RODRIGUEZ SANCHEZ, mayor de edad, domiciliada y residente en la ciudad de Bogotá D.C. e identificada con c.c.  1.543.971de Bogotá, por haberlo adquirido por prescripción extraordinaria adquisitiva de dominio, el predio urbano ubicado Inmueble consistente en: APARTAMENTO 202 UBICADO EN LA (Carrera 64B No. 57T-92 Sur) de la ciudad de Bogotá. ordenase la inscripción de la sentencia en la oficina de registro de instrumentos públicos y privados del circuito de Bogotá para los fines legales consiguientes, bajo la matrícula inmobiliaria número 50S- 653490 de la Oficina de Registro de Instrumentos Públicos de Bogotá. ordenar el emplazamiento del señor PABLO ANTONIO CASTAÑEDA REYES, persona natural con plena capacidad de ejercicio, del cual se desconoce su domicilio, identificado con la cédula de ciudadanía número 5´552.220, y contra las personas indeterminadas que se crean con derecho sobre el bien inmueble objeto del proceso</t>
  </si>
  <si>
    <t xml:space="preserve">POR ESTADO 21-04-2025 AUTO ORDENA EXPEDIR NUEVOS OFICIOS EN CUMNPLIMIENTO DE SENTENCIA (18/01/2023) RECONOCE PERSONERÍA </t>
  </si>
  <si>
    <t>11001310302120220039500</t>
  </si>
  <si>
    <t xml:space="preserve">JUZGADFO VEINTIUNO CIVIL DEL CIRCUITO </t>
  </si>
  <si>
    <t>BLANCA OMAIRA JOYA BALLESTEROS</t>
  </si>
  <si>
    <t>FONDO NACIONAL DEL AHORRO Y JOSUE ORLANDO MARTINEZ JIMENEZ</t>
  </si>
  <si>
    <t>Que se declare que pertenence en dominio pleno y absouto a la demandante, por haber adquirido por prescruipciòn extraordinaria de dominio, el predio objeto del proceso con todas sus mejoras y anexidades, dependiencias  y servidunbres. Como conse4cuencia y para efectos de los dispuesto en la normba, orden la inscripciòn de la sentencia en el folio de matricula inmobiliara 50C- 1167894, ante la Oficina de registro der Instrumentos Pùb licos de Bogotà.</t>
  </si>
  <si>
    <t>21 Y  22/10/2025 AUDIENCIAS 393 DEL CGP</t>
  </si>
  <si>
    <t>52001310500120210042900</t>
  </si>
  <si>
    <t>JUZGADO PRIMERO LABORAL DEL CIRUITO</t>
  </si>
  <si>
    <t>MARCOS DANIEL PEREZ ARTURO</t>
  </si>
  <si>
    <t xml:space="preserve">	FONDO NACIONAL DEL AHORRO</t>
  </si>
  <si>
    <t>Declarar que entre el FONDO NACIONAL DEL AHORRO y mi poderdante existió un contrato de trabajo a término indefinido, desde el 21 de septiembre de 2011 hasta el día 11 de noviembre 2.019, el cual se terminó unilateralmente por el empleador y sin justa causa comprobada. 1.2. Declarar que mi poderdante es beneficiario de la Convención Colectiva de Trabajo suscrita en acta del 25 de febrero de 2.012, entre el Sindicato de Trabajadores del Fondo Nacional del Ahorro (SINDEFONAHORRO) y el FNA., y que al momento del despido injusto se encontraba amparada por la cláusula de estabilidad prevista en la Convención Colectiva de Trabajo, al igual que dicha convención le era aplicable para él, en todo su articulado.</t>
  </si>
  <si>
    <t>05/11/2025 SE FIJA FECHA DE AUDIENCIA DEL ART 77 PARA EL DÍA 14 DE ABRIL DE 2026 A LAS 09:00 AM</t>
  </si>
  <si>
    <t>11001400303420200017500</t>
  </si>
  <si>
    <t>JUZGADO TREINTA Y CUATRO CIVIL MUNICIPAL</t>
  </si>
  <si>
    <t>DECLARATIVO VERBAL</t>
  </si>
  <si>
    <t>FRANKLIN ALBERTO PUERTAS CASTILLO, MARIA
JANETHE CASTILLO MARTINEZ</t>
  </si>
  <si>
    <t>MARITZA ALEXANDRA TRUJILLO CASTAÑO
FONDO NACIONAL DEL AHORRO CARLOS LLERAS
RESTREPO</t>
  </si>
  <si>
    <t>Que se declare el acto jurídico de compraventa contenido en la Escritura Pública No 3577 del 14 de septiembre de 2012 de la Notaría Única del Círculo de Mosquera, registrado en el FMI 50C-281591 y la cedula catastral  EGU D67 77C 16 de la Oficina de Registro e Instrumentos Públicos de Bogotá zona centro , en virtud del cual el señor Franklin Alberto Puertas Castillo y la señora Maria Janethe Castillo Martinez dijeron transferir a titulo de venta real y efectiva a la señora Maritza Alexandra Trujillo Castaño en calidad de compradora, el bien inmueble ubicado en la carrera 78 no 67-30 de Bogotá comprendido dentro de los linderos descritos en el hecho tercero de esta demanda y aquí se dan por reproducidos, es absolutamente simulado. Como consecuencia de tal declaración, se ordene la cancelación de la Escritura Publica No 3577 del 14 de septiembre de 2012 y su correspondiente registro de IIPP de esta ciudad, al FMI no 50C-281591, para lo cual se oficiara respectivamente a la Notaría Única del Círculo de Mosquera y a la Oficina de Registro, con el objeto de que procedan a colocar las correspondientes anotaciones como en efecto los dispone el decreto 960 de 1970. Que se condene a la demandada como persona natural, al pago de las costas y gastos del proceso.</t>
  </si>
  <si>
    <t xml:space="preserve">04/12/2025 AUTO DECLARA DESIERTO RECURSO </t>
  </si>
  <si>
    <t>11001400301620220083200</t>
  </si>
  <si>
    <t>JUZGADO DIECISEIS CIVIL MUNICIPAL</t>
  </si>
  <si>
    <t>CESAR AUGUSTO PEREZ CRUZ</t>
  </si>
  <si>
    <t>JUAN JOSE SUAREZ HERNANDEZ, FONDO NACIONAL DEL AHORRO</t>
  </si>
  <si>
    <t>AUTO ADMISORIO ORDENA NOTIFICAR AL FNA COMO ACREEDOR HIPOTECARIO,PRETENSION PRINCIPAL QUE SE DECLARE QUE EL SEÑOR CESAR AUGUSTO PEREZ CRUZ HA ADQUIRIDO POR PRESCRIPCION ADQUISITIVA EXTRAORDINARIA DE DOMINIO, EL DERECHO REAL DEL DOMINIO Y PROPIEDAD DEL INMUEBLE CON FMI 50S-648097, POR HABER EJERCIDO LA POSESION POR MAS DE 24 AÑOS CONTINUOS CON ANIMO DE SEÑOR Y DUEÑO, DE MANERA PUBLICA, QUIETA, PACIFICA, Y TRANQUILA DE MANERA INITERRUMPIDA, QUE COMO CONSECUENCIA DE LA ANTERIOR DECLARACION, SE ORDENE AL SEÑOR REGISTRADOR, LA INSCRIPCION DE LA SENTENCIA SOBRE EL BIEN INMUEBLE REGISTRADO BAJO EL FMI 50S-648097, QUE SE CONDENE EN COSTAS Y GSATOS DEL PROCESO AL DEMANDADO.</t>
  </si>
  <si>
    <t xml:space="preserve">08-09-25 DESPACHO APLICO CONTROL DE LEGALIDAD Y SUSPENDE AUDIENCIA, REPROGRAMARA LAS FECHAS HASTA TANTO LA PARTE DEMANDANTE CUMPLE CON LA CARGA IMPUESTA </t>
  </si>
  <si>
    <t>11001310500920200032300</t>
  </si>
  <si>
    <t xml:space="preserve">JANETH SOACHA BONILLA </t>
  </si>
  <si>
    <t>FONDO NACIONAL DEL AHORRO, SERVICIOS Y 
ASESORIAS S.A.S.</t>
  </si>
  <si>
    <t>22/10/2025 AL DESPACHO CON RECURSO RADICADO</t>
  </si>
  <si>
    <t>41001310500220220060200</t>
  </si>
  <si>
    <t>JHON BREYNER ESCOBAR RODRIGUEZ</t>
  </si>
  <si>
    <t xml:space="preserve">FONDO NACIONAL DEL AHORRO, TEMPORALES UNO A, OPTIMIZAR, ACTIVOS Y  SERVICIOS Y ASESORÌAS </t>
  </si>
  <si>
    <t>07/04/2025 SE CORRE TRASLADO PARA ALEGAR Y SE RADICA ALEGATOS DE SEGUNDA INSTANCIA</t>
  </si>
  <si>
    <t>11001310503820220049500</t>
  </si>
  <si>
    <t>NINA JOHANNA CALEÑO ZOTA</t>
  </si>
  <si>
    <t>09/04/2025 CHUBB SEGURAS APORTA ALEGATOS DE SEGUNDA INSTANCIA</t>
  </si>
  <si>
    <t>68547400300120210253100</t>
  </si>
  <si>
    <t>JUZGADO PRIMERO CIVIL MUNICIPAL DE PIEDECUESTA</t>
  </si>
  <si>
    <t>ORDINARIO  CANCELACIÓN DE HIPOTECA POR PRESCRIPCIÓN</t>
  </si>
  <si>
    <t>LUIS MAURICIO CASTRO GORDILLO</t>
  </si>
  <si>
    <t>Sírvase Señor Juez DECRETAR MEDIANTE SENTENCIA DEFINITIVA LA CANCELACIÓN DE LA OBLIGACIÓN, crediticia adquirida por el señor LUIS MAURICIO CASTRO GORDILLO, mayor de edad, quien en vida se identificaba con la cédula de ciudadanía Nro. 9.522.321 la cual fue garantizada mediante HIPOTECA, constituida a favor del FONDO NACIONAL DEL AHORRO, según consta en la ESCRITURA PÚBLICA Nro. SETECIENTOS SESENTA Y DOS (762) NOTARÍA SEPTIMA DEL CIRCULO DE BUCARAMANGA (Santander), GRAVAMEN que recae exclusivamente sobre el valor de Dos Millones Doscientos Noventa y Cinco Mil Pesos ($2.295.000,oo mcte) de los derechos de dominio que el deudor tenía sobre UNA CASA DE HABITACIÓN ubicada en Cra. 20ª Nro. 7ª-03 de la actual nomenclatura urbana del municipio de Piedecuesta, inmueble sobre el cual recae la garantía hipotecaria. En consecuencia de lo anterior, sírvase Señor Juez DECRETAR MEDIANTE SENTENCIA DEFINITIVA la CANCELACIÓN DE LA HIPOTECA constituida por EL FONDO NACIONAL DEL AHORRO, a favor del DEMANDADO, SEÑOR LUIS MAURICIO CASTRO GORDILLO, mayor de edad, vecino de Bucaramanga, identificado con la cédula de ciudadanía Nro. 9.522.321, POR PRESCRIPCIÓN EXTINTIVA DE LA OBLIGACIÓN. Como consecuencia igualmente de las anteriores declaraciones, ruego comedidamente al señor Juez SE DECRETE LA CANCELACIÓN DE LA INSCRIPCIÓN DEL GRAVAMEN HIPOTECARIO constituido mediante la ESCRITURA PÚBLICA Nro. SETECIENTOS SESENTA Y DOS (762) NOTARÍA SEPTIMA DEL CIRCULO DE BUCARAMANGA</t>
  </si>
  <si>
    <t>07 - 02 - 25 SE RADICA SOLCITUD AL JUZGADO PARA QUE OFICIE A CIFIN DATACREDITO</t>
  </si>
  <si>
    <t>11001310501120220010300</t>
  </si>
  <si>
    <t>LUIS ALEJANDRO RODRIGUEZ MARTINEZ</t>
  </si>
  <si>
    <t>FONDO NACIONAL DEL AHORRO, EST BDO OUTSOURCING S.A.S. Y SERVICIOS Y ASESORIAS</t>
  </si>
  <si>
    <t>18/11/2025 REQUIERE AL FNA PARA NOTIFICAR A ENTIDADES</t>
  </si>
  <si>
    <t>11001310501120220037300</t>
  </si>
  <si>
    <t>ANDRES GILBERTO VARELA ALGARRA</t>
  </si>
  <si>
    <t xml:space="preserve">04/11/2025 SEÑALA FECHA DE AUDIENCIA DEL ART 80 PARA EL 02 DE FEBRERO DE 2025 A LAS 09:00 AM </t>
  </si>
  <si>
    <t>11001310504120220052500</t>
  </si>
  <si>
    <t>JUZGADO CINCUENTA LABORAL DEL CIRCUITO</t>
  </si>
  <si>
    <t>DAGOBERTO OROZCO POLO</t>
  </si>
  <si>
    <t>07/04/2025 DESPACHO AVOCA CONOCIMIENTO Y FIJA FECHA DE AUDIENCIA PARA EL 25 DE FEBRERO DE 2026 A LAS 02:30 PM</t>
  </si>
  <si>
    <t>11001310501020210024700</t>
  </si>
  <si>
    <t>LUIS FERNANDO QUINTERO GUERRERO</t>
  </si>
  <si>
    <t>FONDO NACIONAL DEL AHORRO, OPTIMIZAR, TEMPORALES S.A., ACTIVOS Y SWERVICIUOS Y ASESORÌAS</t>
  </si>
  <si>
    <t>14/10/2025 AL DESPACHO CON NOTIFICACIONES Y CONTESTACION DE LLAMADOS EN GARANTÍA</t>
  </si>
  <si>
    <t>11001310501120210052600</t>
  </si>
  <si>
    <t>AMELIA VIRGINIA NEIRA DIAZ</t>
  </si>
  <si>
    <t>02/03/2023 CON DEMANDA CONTESTADA POR PARTE DE FNA</t>
  </si>
  <si>
    <t>11001310501520220047300</t>
  </si>
  <si>
    <t xml:space="preserve">BIBIANA MARCELA GONZALEZ GARZON </t>
  </si>
  <si>
    <t>FONDO NACIONAL DEL AHORRO, OPTIM,IZAR , ACTIVOS, SERVICIOS Y ASESORÌAS Y SERVIOLA</t>
  </si>
  <si>
    <t>15/12/2025 MODIFICA SENTENCIA Y ADICIONA VALOR ECONÓMICO DE CONDENA EN CONTRA DEL FNA</t>
  </si>
  <si>
    <t>11001333500920220032900</t>
  </si>
  <si>
    <t>JUZGADO NOVENO ADMINISTRATIVO</t>
  </si>
  <si>
    <t>LEYDA MARIA LEON SANTOS Y OTROS</t>
  </si>
  <si>
    <t>Que se declare la NULIDAD de los actos administrativos expedidos por el   senado de la republica oficios NDRH-CS-CV19-1236-2020 del 27 de octubre del 2020 y la resolución 112 del 15 de ferero del 2021, recibida vía correo electrónico el 18 de febrero del 2021, por medio de los cuales se negó el derecho de mis poderdantes a que sus cesantías sean tramitadas, liquiddas y pagfadas aplicándoes el regimen con retroactividad. Que como consecuencia de dicha declaratoria de NULIDAD y a título de RESTABLECIMIENTO DEL DERECHO se condene al Senado de la República efectuar los reajustes y reliquidaciones que correspondan a cada uno de los demandantes por concepto de RETIRO PARCIAL DE LAS CESANTÍAS que hubieren efectuado o cuando se produzca la LIQUIDACIÓN DEFINITIVA de las mismas aplicándoles el RÉGIMEN CON RETROACTIVIDAD.</t>
  </si>
  <si>
    <t>17-10-24 AL DESPACHO APELACION SENTENCIA</t>
  </si>
  <si>
    <t>1100131200022018101-2 - Radicado Fiscalía 13.477 E.D.F.  22</t>
  </si>
  <si>
    <t xml:space="preserve"> JUZGADO SEGUNDO DEL CIRCUITO ESPECIALIZADO DE EXTINCION DE DOMINIO </t>
  </si>
  <si>
    <t xml:space="preserve">DE OFICIO </t>
  </si>
  <si>
    <t>FONDO NACIONAL DEL AHORRO, ROSALBA
GUALTERTOS PULIDO Y OTROS</t>
  </si>
  <si>
    <t>QUE SE EXTINGA EL  DERECHO DE DOMINIO DEL INMUEBLE OBJETO DEL PROCESO</t>
  </si>
  <si>
    <t>14/04/2021: JUZGADO NOTIFICA ADMISION DE DEMANDA DE EXTINCION DE DOMINIO</t>
  </si>
  <si>
    <t>25000233600020220024300</t>
  </si>
  <si>
    <t>TRIBUNAL ADMINISTRATIVO DE CUNDINAMARCA - SECCIÓN TERCERA - SUB SECCIÓN C</t>
  </si>
  <si>
    <t>Consorcio ARCADOC FNADL- Lockers, Colombia S.A.S., Digicom System Corporation, S.A., y Documentos Inteligentes S.A.S.</t>
  </si>
  <si>
    <t xml:space="preserve">Que se DECLARE que el Consorcio ARCADOC DL y sus integrantes son solidariamente responsables de los daños y perjuicios causados a la demandante como consecuencia del abuso del derecho en la presentación de recusaciones y/o peticiones en el marco de la Convocatoria Pública Abreviada No. FNA-SG-CPA- 006-2021. Que se CONDENE solidariamente al Consorcio ARCADOC DL y sus Que todas las sumas a las que se ordene a la parte demandada a pagar al FONDO NACIONAL DEL AHORRO causen intereses, a la más elevada tasa admitida en la legislación colombiana, y sean indexadas al momento efectivo de su pago integrantes a reparar de manera integral . Que se CONDENE a la parte demandada al pago de las costas del proceso. </t>
  </si>
  <si>
    <t>18-09-2025 AL DESPACHO EN TURNO PARA DICTAR ST 1RA INSTANICA // ETAPA FALLO 1RA INSTANCIA</t>
  </si>
  <si>
    <t>11001310501120220036900</t>
  </si>
  <si>
    <t>KAREN YULAY GARCES BAGUI</t>
  </si>
  <si>
    <t>FONDO NACIONAL DEL AHORRO, TEMPORALES UNO A, ACTIVOS, OPTIMIZRA Y SERVICIOS Y ASESORIAS</t>
  </si>
  <si>
    <t>15/12/2025 SE ENVIA EXPEDIENTE A TRIBUNAL PARA TRÁMITE DE RECURSO DE APELACIÓN INTERPUESTO POR EL FNA ENTRA AL DESPACHO POR REPARTO</t>
  </si>
  <si>
    <t>11001310500820220035800</t>
  </si>
  <si>
    <t>HENDRICK JOSEPH CANTILLO LLACH</t>
  </si>
  <si>
    <t>11/02/2025 SE ENVIA PROCESO AL JUZGADO 52 LABORAL DEL CIRCUITO DE BOGOTÁ</t>
  </si>
  <si>
    <t>11001310500220220031900</t>
  </si>
  <si>
    <t>ELIANA MARCELA BEJARANO TORRES</t>
  </si>
  <si>
    <t>FONDO NACIONAL DEL AHORRO Y SEVICIOS Y  ASESORIAS</t>
  </si>
  <si>
    <t>12/12/2023 ADMITE LLAMAMIENTO EN GARANTÍA REASLIZADO POR EL FNA</t>
  </si>
  <si>
    <t>05001310501120220038700</t>
  </si>
  <si>
    <t xml:space="preserve">JUZGADO VEINTIOCHO  LABORAL DEL CIRCUITO </t>
  </si>
  <si>
    <t>SEBASTIAN DIAZ GONZALEZ</t>
  </si>
  <si>
    <t>24/09/2025 SE ALLEGAN DOCUMENTOS REQUERIDOS POR EL DESPACHO EN AUDIENCIA</t>
  </si>
  <si>
    <t>11001310502720200041800</t>
  </si>
  <si>
    <t xml:space="preserve">JUZGADO VEINTISIETE LABORAL DEL CIRCUITO </t>
  </si>
  <si>
    <t xml:space="preserve">EJECUTIVO LABORAL </t>
  </si>
  <si>
    <t>COLFONDOS S.A. PENSIONES Y CESANTIAS</t>
  </si>
  <si>
    <t>Que se libre mandamiwento de pago por: La suma de $9.937.225, por concepto de capital de la obligación a cargo del empleador por los aportes en Pensión Obligatoria y el Fondo de Solidaridad Pensional, consignado en el título ejecutivo que se anexa a la demanda, a la fecha 6/30/2020 emitido por la Administradora de Fondos de Pensiones y Cesantías, COLFONDOS S.A. PENSIONES Y CESANTIAS, el cual, con base en el artículo 24 de la Ley 100 de 1.993 presta mérito ejecutivo. Por los intereses moratorios que se causen a partir de la exigibilidad de cada una de las cotizaciones que se expresan en el detalle de deuda anexo y hasta que el pago se verifique en su totalidad, a la tasa determinada por el Gobierno Nacional para los intereses de mora del Impuesto a la Renta y Complementarios al momento en que el pago se verifique. Esto con base en el artículo 23 de la ley 100 de 1.993, y el artículo 85 de la ley 488 de 1.988 que modificó el artículo 635 del Estatuto Tributario, y se condene en costas del proceso.</t>
  </si>
  <si>
    <t>01/12/2025 SE REITERA DEVOLUCIÓN DE DINEROS DE COSTAS ERRONEAMENTE RADICADOS</t>
  </si>
  <si>
    <t>11001310504020220024200</t>
  </si>
  <si>
    <t>JUZGADO CUARENTA LABORAL DE CIRCUITO</t>
  </si>
  <si>
    <t>LYDA YOLANDA QUIMBAYO BARRIOS</t>
  </si>
  <si>
    <t>04/11/2025 AL DESPACHO CON CONTESTACIONES DE DEMANDA Y SUBSANACIONES DE CONTESTACIONES</t>
  </si>
  <si>
    <t>11001333502620220046000</t>
  </si>
  <si>
    <t xml:space="preserve">JUZGADO VEINTISEIS ADMINISTRATIVO ORAL </t>
  </si>
  <si>
    <t>MARIA TERESA REINA ALVAREZ</t>
  </si>
  <si>
    <t>Que se declare la NULIDAD de los actos administrativos expedidos por el Senado de la República oficios N DRH CS CV19 1236 2020 del 27 de octubre de 2020 y la Resolución No. 112 del 15 de febrero de 2021, recibida vía correo electrónico el 18 de febrero de 2021, por medio de los cuales se NEGÓ el derecho de mi poderdante a que sus CESANTÍAS sean tramitadas liquidadas y pagadas aplicándole el RÉGIMEN CON RETROACTIVIDAD</t>
  </si>
  <si>
    <t>03-03-25 REPARTO Y RADICACION PROCESO</t>
  </si>
  <si>
    <t>13001310500120230005400</t>
  </si>
  <si>
    <t>SEBASTIAN ALVEAR SARMIENTO</t>
  </si>
  <si>
    <t>24/09/2024 SE RADICA ALEGATOS</t>
  </si>
  <si>
    <t>202109069</t>
  </si>
  <si>
    <t>DIRECCION DE IMPUESTOS Y ADUANAS NACIONAES - DIRECCION SECCIONAL</t>
  </si>
  <si>
    <t>DIRECCION  DE IMPUESTOS Y ADUANAS NACIONALES</t>
  </si>
  <si>
    <t>EDNA ROCIO RAMIREZ JIMENEZ</t>
  </si>
  <si>
    <t>Dentro del proceso administrtivo coactivo que adelanta la dina  en contra de EDNA ROCIO JIMENEZ RAMIREZ se ordenò el embargo del inmueble con matrìcula 350-137459 ubicado en la cra. 18b 140-44 LOS TUNJOS MUNICIPIO DE IBAGUÈ  DE PROPIEDAD DE EDNA ROCIO JIMEREZ RAMIREZ., C.C. 1110506372</t>
  </si>
  <si>
    <t>21-04-2025 SE RADICÓ PODER DE SUSTITUCIÓN Y SOLICITUD DE EXPEDIENTE DIGITAL.</t>
  </si>
  <si>
    <t>11001310503520230025900</t>
  </si>
  <si>
    <t xml:space="preserve">TREINTA Y CINCO LABORAL DEL CIRCUITO </t>
  </si>
  <si>
    <t>NUBIA ROSA ROSERO ARTEAGA</t>
  </si>
  <si>
    <t>PROCESO EJECUTIVO POR COSTAS A FAVOR DEL FNA  SEGUIDO DEL ORDINARIO LABORAL DE NUBIA ROSA ROSERO ARTEAGA.</t>
  </si>
  <si>
    <t>12/08/2025 SE SOLICITA EXPEDIENTE AL DESPACHO</t>
  </si>
  <si>
    <t>47001405300420230004700</t>
  </si>
  <si>
    <t>LUZ MARINA PEREZ RAMIREZ</t>
  </si>
  <si>
    <t>FONDO NACIONAL DEL AHORRO Y LIBERTY SEGUROS</t>
  </si>
  <si>
    <t>Declarar a las partes demandadas EL FONDO NACIONAL DEL AHORRO, y SEGUROS LIBERTY S.A, responsable contractualmente por incumplimiento de la póliza N" 310831 del reconocimiento y pago de la indemnización por el amparo de incapacidad total o permanente, suscrito con LIBERTY SEGUROS S.A, conforme con la póliza suscrita, dentro de la obligación contraída con el Fondo Nacional del Ahorro. Declarar a las partes emanadas EL FONDO NACIONAL DEL AHORRO, y SEGUROS LIBERTY, S.A, responsable Contractualmente, a pagar a la señora LUZ MARINA PEREZ RAMIREZ dentro del amparo automático de la póliza por la incapacidad total y permanente, entre otros, el pago de la incapacidad total o permanente del asegurado, hasta por el valor asegurado, esto es, la suma del $22.175.484.00). Como consecuencia de la anterior declaración, ordenar a EL FONDO NACIONAL DEL AHORRO, y SEGUROS LIBERW, S.A, efectué el trámite necesario para pagar a la señora LUZ MARINA PEREZ RAMIREZ, como tomador de la póliza Seguro, N'310831, el pago del amparo automático de la incapacidad total del asegurado, hasta por el valor asegurado, la obligación adquirida por la señora LUZ MARINA PEREZ RAMIREZ, con el FNA.  Como consecuencia de la anterior declaración, ordenar a SEGUROS LIBERTY, S.A, efectué el trámite necesario para pagar a la señora LUZ MARINA PEREZ RAMIREZ, como tomador de la póliza Seguro N" 310831, amparo automático de la incapacidad total del asegurado, por el valor asegurado.</t>
  </si>
  <si>
    <t xml:space="preserve">23 - 08 - 24 AUN NO FIJA FECHA PARA AUDIENCIA </t>
  </si>
  <si>
    <t>11001310500920220040900</t>
  </si>
  <si>
    <t>EDGAR YECID ALDANA TRIANA</t>
  </si>
  <si>
    <t>FONDO NACIONAL DEL AHORRO, TEMPORALES UNO A, OPTIMIZAR , ACTIVOS, SERVICIOS Y ASESORIAS Y SERVIOLA</t>
  </si>
  <si>
    <t>09/09/2025 FIJA FECHA DE AUDIENCIA DEL ART 77 Y 80 PARA EL 11 DE FEBRERO DE 2026 A LAS 08:30 AM</t>
  </si>
  <si>
    <t>17001400300920230004900</t>
  </si>
  <si>
    <t xml:space="preserve">JUZGADO NOVENO CIVIL MUNICIPAL </t>
  </si>
  <si>
    <t>SUSECION INTESTADA</t>
  </si>
  <si>
    <t>GLORIA CECILIA VALBUENA MARIN-CAUSANTE LUIS GERMAN MANRIQUE GALLEGO </t>
  </si>
  <si>
    <t>Declarar abierto y radicado en su despacho el proceso de sucesión intestada de LUIS GERMAN MANRIQUE GALLEGO quien en vida se identificó con la cedula de ciudanía Nª 15.959101 de Salamina caldas, fallecido el día 9 de septiembre de 2022 en el municipio de Manizales. Realizar una nueva liquidación conyugal entre los señores LUIS GERMAN MANRIQUE GALLEGO y GLORIA CELINA VALBUENA MARIN con el fin de incluir el bien inmueble que no se liquidó al momento  de la liquidación de la sociedad conyugal. Ordenar el emplazamiento de todas las personas que se crean con derecho a intervenir en la sucesión. Reconocer a GLORIA CELINA VALBUENA como cesionaria de los derechos herenciales a los que tenían derecho sus hijos YULIANA MANRIQUE VALBUENA Y MANRIQUE VALBUENA HENDERSON.</t>
  </si>
  <si>
    <t>POR ESTADO 15/12/2025 REQUIERE INFORMACIÓN JUZGADOS DE FAMILIA</t>
  </si>
  <si>
    <t>41001333300920190008300</t>
  </si>
  <si>
    <t>JOSE IVAN SANCHEZ Y MILCIADES PERDOMO POLANIA</t>
  </si>
  <si>
    <t>FONDO NACIONAL DEL AHORRO, MUNICIPIO DE NEIVA</t>
  </si>
  <si>
    <t>Deje sin efecto o se declare la nulidad del oficio  TH 213 del 29 de agosto de 2018, por medio del cual se resuelve en forma negativa las solicitudes de reconocimiento y pago de la sancion moaratoria emitidos por el municipio de neiva, y se resuelva de forma negativa los recursos de apelacion presentados, para que esn su lugar se reconozca, liquide y pague a favor de mi madante la sancion moratoria contemplada en la ley 50 de 1990 art 99 numeral 3 precedentes jurisprudenciales y demas normas.</t>
  </si>
  <si>
    <t>07/02/2024 LLEVO A CABO LA REANUDACION DE LA AUDIENCIA DE QUE TRATA EL ARTICULO 180 DEL CPACA DE MANERA VIRTUAL A TRAVES DE MICROSOFT TEAMS, SANEAMIENTO, DECISION DE LAS EXCEPCIONES PREVIAS PROPUESTAS POR EL FONDO NACIONAL DEL AHORRO, SE DECRETARON LAS PRUEBAS SOLICITADAS POR LAS PARTES, SE ORDENA LIBRAR LOS OFICIOS, UNA VEZ ALLEGADA LA RESPUESTA SE CORRERA TRASLADO MEDIANTE AUTO. 18-06-24 JGP- PARA DECIDIR LO QUE EN DERECHO CORRESPONDA HCBV</t>
  </si>
  <si>
    <t>76001310300420210027400</t>
  </si>
  <si>
    <t>JUZGADO CUARTO CIVIL DEL CIRCUITO</t>
  </si>
  <si>
    <t>JOSE GERMAN MARIN MARIN Y OTROS</t>
  </si>
  <si>
    <t>MINISTERIO DE VIVIENDA, CIUDAD Y TERRITORIO DE COLOMBIA; FONDO NACIONAL DEL AHORRO – FNA; COMPAÑÍA DE SEGUROS MAPFRE COLOMBIA; y QBE SEGUROS S.A. COLOMBIA</t>
  </si>
  <si>
    <t>Los señores JOSE GERMAN MARIN MARIN, (VICTIMA DIRECTA) MARYELINE MARIN MURILLO (HIJA-VICTIMA DIRECTA), Y MARIANA MARIN MURILLO, (HIJA – VICTIMA DIRECTA) en calidad de herederos de la señora GLORIA ESNEDY MURILLO BUSTAMANTE, no dejaron de cancelar las cuotas mensuales del crédito hipotecario, tal como se demuestra en el proceso ejecutivo referenciado, los demandantes siempre demostraron Buena fe en su proceder, pues propusieron y llegaron a acuerdos o pactos extra procesales, más aún, cuando solicitó ante Fondo Nacional del Ahorro se expidiera copia del movimiento histórico del crédito hipotecario y cuanto se adeudaba del valor total de la obligación, así mismo informaron que la señora GLORIA ESNEDY MURILLO BUSTAMANTE (QEPD) había fallecido y como consecuencia se diera trámite para hacer efectivo el seguro de vida que se sufragaba junto con la cuota mensual del crédito ante el Banco BBVA y a favor de esta entidad. A lo solicitado con respecto a la efectividad de la póliza de seguro de vida, esta entidad si demostró en todas sus actuaciones la mala fe en su actuar, pues manifestó que dicho Seguro de vida no le aplicaba a la madre y esposa de mis representados señora GLORIA ESNEDY MURILLO, lo cual dicha omisión conllevo a que el Fondo Nacional del Ahorro demandara a los herederos determinados e indeterminados de la señora GLORIA ESNEDY MURILLO, demanda que correspondió por reparto al Juzgado Dieciocho (18) Civil Municipal de Cali bajo radicado 76001400301820160031500, el cual fue remitido al Juzgado Cuarto de Ejecución para el respetivo remate del bien inmueble, llevando a mis poderdantes a encontrarse en una situación de desespero y angustia por el solo hecho de poder perder su vivienda, la cual había sido adquirida en vida con suficiente esfuerzo y dedicación por su señora esposa y madre de mis mandantes.</t>
  </si>
  <si>
    <t>POR ESTADO 25/11/2025 SENTENCIA ANTICIPADA PARCIAL, EXCLUYE DEL PROCESO A MAPFRE SEGUROS GENERALES  Y AL MINISTERIO DE VIVIENDA CIUDAD Y TERRITORIO</t>
  </si>
  <si>
    <t>20001310500420230003000</t>
  </si>
  <si>
    <t>LEIDIS MARIANA JIMENEZ CEPEDA</t>
  </si>
  <si>
    <t>FONDO NACIONAL DEL AHORRO Y SERVIOLA</t>
  </si>
  <si>
    <t>20/02/2025 SE RADICA ALEGATOS DE SEGUNDA INSTANCIA</t>
  </si>
  <si>
    <t>11001310500120220039500</t>
  </si>
  <si>
    <t>NESTOR RAUL CUBILLOS ROJAS</t>
  </si>
  <si>
    <t>FONDO NACIONSL DEL AHORRO, SERVICIOS Y ASESORIAS Y SERVIOLA</t>
  </si>
  <si>
    <t>15/10/2025 S&amp;A SERVICIOS Y ASESORIAS Y SERVIOLA S.A.S CONTESTAN DEMANDA</t>
  </si>
  <si>
    <t>50226408900120160019200</t>
  </si>
  <si>
    <t xml:space="preserve">JUZGADO PRIMERO PROMISCUO MUNICIPAL </t>
  </si>
  <si>
    <t xml:space="preserve">SIMULACION </t>
  </si>
  <si>
    <t>MELIDA BARAHONA GONZÁLEZ y CRISTIAN CAMILO GONZÁLEZ BARAHONA</t>
  </si>
  <si>
    <t>FONDO NACIONAL DEL AHORRO NATIVIDAD BARAHONA GONZÁLEZ</t>
  </si>
  <si>
    <t xml:space="preserve">Se Declare Absolutamente Simulado el contrato de compraventa instrumentalizado en ESCRITURA PÚBLICA N° 6584 DE 8 DE OCTUBRE DE 2010 DESCORRIDA EN LA NOTARIA SEGUNDA DE VILLAVICENCIO, entre los Señores MARIA ELENA GONZALEZ SILVA, como vendedora y los demandados MELIDA BARAHONA GONZALEZ (HIJA DE MARIA ELENA GONZALEZ)11 CRISTIAN CAMILO GONZALEZ BARYINONA(NIETO DE MARIA ELENA GONZALEZ), otorgada ese mismo día y mediante la cual tuvo por objeto transferir el derecho de propiedad y dominio del bien inmueble: LOTE DE TERRENO URBANO JUNTO CON LA CASA DE HABITACIÓN SOBRE EL LEVANTADA, DISTINGUIDO CON EL NUMERO CARRERA 19 11 65 73 DE LA CIUDAD DE CUMARAL, folio de matrìcula imnobiliaria 230-32270 </t>
  </si>
  <si>
    <t>03/09/2025 POR ESTADO  AUTO DE OBEDEZCASE Y CUMPLASE</t>
  </si>
  <si>
    <t>76001312000220210004300</t>
  </si>
  <si>
    <t xml:space="preserve">FISCALIA SESENTA Y DOS ESPECIALIZADA EN EXTINCION DE DOMINIO </t>
  </si>
  <si>
    <t>FONDO NACIONAL DEL AHORRO, DIANA ZULEMA CAICEDO NARVAEZ</t>
  </si>
  <si>
    <t>Que se d eclare la extinciòn de dominio del inmueble objeto del proceso.</t>
  </si>
  <si>
    <t>16/07/2025: SENTENCIA DE PRIMERA INSTANCIA - R E S U E L V E
PRIMERO: DECLARAR LA EXTINCIÓN DEL DERECHO DE DOMINIO SOBRE EL BIENINMUEBLE IDENTIFICADO CON EL FOLIO DE MATRÍCULA INMOBILIARIA NO. 240-171020, UBICADO EN LA CARRERA 32 B NO. 34-09 MANZANA A, CASA 35, BARRIO EL PORTAL DE ARANDA DE LA CIUDAD DE SAN JUAN DE PASTO, NARIÑO, DE PROPIEDAD DE LA SEÑORA DIANA ZULEMA CAICEDO NARVÁEZ,SEGÚN EL CERTIFICADO DE TRADICIÓN CORRESPONDIENTE EXPEDIDO POR LA OFICINA DE REGISTRO DE INSTRUMENTOS PÚBLICOS DE PASTO, DE CONFORMIDAD CON LAS RAZONES EXPUESTAS EN LA PARTE MOTIVA
DE ESTA SENTENCIA.SEGUNDO: DISPONER, EN CONSECUENCIA, EL TRASPASO DEL REFERIDO BIEN A FAVOR DEL ESTADO,POR CONDUCTO DEL FONDO PARA LA REHABILITACIÓN, INVERSIÓN SOCIAL Y LUCHA CONTRA EL CRIMEN ORGANIZADO (FRISCO), EL CUAL ESTÁ A CARGO DE LA SOCIEDAD DE ACTIVOS ESPECIALES S.A.S (SAE S.A.S.).TERCERO: RECONOCER LA CALIDAD DE TERCERO DE BUENA DE FE EXENTA DE CULPA AL FONDO NACIONAL DEL AHORRO COMO ACREEDOR HIPOTECARIO, CONFORME LO INDICADO EN LA PARTE CONSIDERATIVA DE ESTE FALLO.CUARTO: EN CONSECUENCIA, ORDENAR A LA SOCIEDAD DE ACTIVOS ESPECIALES SAE S.A.S., EL PAGO DE LA ACREENCIA HIPOTECARIA AL FONDO NACIONAL DEL AHORRO, CONFORME AL ESTADO DE LA DEUDA AL MOMENTO DEL PAGO, EN ATENCIÓN A LO DICTADO EN ESTA DECISIÓN.QUINTO: CONTRA ESTA PROVIDENCIA PROCEDE EXCLUSIVAMENTE EL RECURSO DE APELACIÓN, DE CONFORMIDAD CON LOS ARTÍCULOS 65 NUMERAL 1° Y 147 DEL CÓDIGO DE EXTINCIÓN DE DOMINIO.</t>
  </si>
  <si>
    <t>19001310500220210024000</t>
  </si>
  <si>
    <t>FONDO NACIONAL DEL AHORRO Y RAMIRO DE JESUS BERMUDEZ</t>
  </si>
  <si>
    <t xml:space="preserve">Que se libre mandamiento ejecutivo de pago de acuerdo con el fallo de primer ainstancia proferido por el Juzgado Segundo Laboral del circuito de Popayàn, y sentencia de segund ainstancia proferidsa por el Tribunal Superior de Popayan. En favor de la MARITRZA PAZ LASSO Y OTROS, EN CONTRA DE ramiro de jesus bermudez. y se orodene vincular al FNA. </t>
  </si>
  <si>
    <t xml:space="preserve">08/05/2025 SE ACTUALIZA LIQUIDACIÓN </t>
  </si>
  <si>
    <t>11001310503020220053100</t>
  </si>
  <si>
    <t>JUZGADO CUARENTA Y NUEVE LABORAL DEL CIRCUITO</t>
  </si>
  <si>
    <t>YULY PAOLA CAÑON MUÑOZ</t>
  </si>
  <si>
    <t>FONDO NACIONAL DEL AHORRO, OPTIMIZAR Y SERVICIOS Y ASESORIAS</t>
  </si>
  <si>
    <t>27/10/2025 POR INCONVENIENTES TECNOLÓGICOS POR PARTE DEL JUEZ SE SUSPENDE AUDIENCIA Y SERÁ FIJADA NUEVAMENTE POR AUTO</t>
  </si>
  <si>
    <t>2023-036-01</t>
  </si>
  <si>
    <t>FISCALIA 43 ESPECIALIZADA DE EXTINCION DE DOMINIO</t>
  </si>
  <si>
    <t>FONDO NACIONAL DEL AHORRO Y ALIRIO REINA SALDAÑA</t>
  </si>
  <si>
    <t>SE EXTINGA EL INMUEBLE OBJETO DEL PROCESO</t>
  </si>
  <si>
    <t>30/07/2021: AUTO ADMITE DEMANDA EXTINCION</t>
  </si>
  <si>
    <t>13001400301620200004500</t>
  </si>
  <si>
    <t xml:space="preserve">JUZGADO DIECISEIS CIVIL MUNICIPAL </t>
  </si>
  <si>
    <t>WALBER RODRIGUEZ BORJA</t>
  </si>
  <si>
    <t xml:space="preserve">FONDO NACIONAL DEL AHORRO Y MIRIAM DEL SOCORRO CASTRO CORONEL </t>
  </si>
  <si>
    <t>PRIMERO: CALIDAD DE PROPIETARIA Y POSEEDORA.- La señora MIRIAN DEL SOCORRO CASTRO CORONEL, identificado con la cedula de ciudadanía No. 22.761.325 expedida en Cartagena, ejerció posesión de la totalidad del inmueble vendido por los demandados, en fecha 04 de noviembre de 2()()9, fecha en la cual los señores WALBER DARIO RODRIGUEZ BORJA y XENIA DEL CARMEN REDONDO AGUILERA, le vendieron y entregaron el dominio efectivo y la posesión quieta, pacífica e ininterrumpida que tenía sobre el bien inmueble que a continuación se describe, y como consta en el contrato que fue firmado y autenticado donde los propietarios declararon la venta de los Derechos Litigiosos y otorgaron poder a la nueva propietaria para que esta realizaras los actos jurídicos correspondiente que la condujeran a la legalización, formalización y saneamiento de la venta, plasmando la voluntad de las partes en escritura pública, el poder otorgado permitía que la nueva propietaria realizará negociación con la entidad Fondo Nacional del Ahorro, para que con ello realizara propuesta de extinción de la obligación a nombre de tercero.</t>
  </si>
  <si>
    <t>08-09-25 AUTO OBEDEZCASE Y CUMPLASE LO RESUELTO POR EL JUZGADO 4 CIVIL DEL CIRCUITO DE CARTAGENA</t>
  </si>
  <si>
    <t>11001310503820220040900</t>
  </si>
  <si>
    <t>MARCELA NOMELIN RUIZ</t>
  </si>
  <si>
    <t>FONDO NACIONAL DEL AHORRO, SERVICIOS Y ASESORÌAS</t>
  </si>
  <si>
    <t>13/08/2025 SE RADICA ANTE TRIBUNAL ALEGATOS DE SEGUNDA INSTANCIA</t>
  </si>
  <si>
    <t>11001310502120220028800</t>
  </si>
  <si>
    <t xml:space="preserve">JUZGADO VEINTIUNO LABORAL DEL CIRCUITO </t>
  </si>
  <si>
    <t>ANGELICA HUERFANO SANCHEZ</t>
  </si>
  <si>
    <t>FONDO NACIONAL DEL AHORRO Y TEMPORALES UNO A, OPTIMIZAR, ACTIVOS, SERVICIOS Y ASESORIAS SAS</t>
  </si>
  <si>
    <t>10/07/2025 CONFIRMAR LA PROVIDENCIA, COSTAS A CARGO DEL FNA, SE FIJAN AGENCIAS EN DERECHO POR $300.000</t>
  </si>
  <si>
    <t>25126408900120210025800</t>
  </si>
  <si>
    <t>JUZGADO PRIMERO PROMISCUO MUNICIPAL DE CAJICA</t>
  </si>
  <si>
    <t xml:space="preserve">JAZMIN DEL ROSARIO RODRIGUEZ SALCEDO </t>
  </si>
  <si>
    <t>FONDO NACIONAL DEL AHORRO, CARLOS HUMBERTO CASTRO NIETO Y DEMAS PERSONAS DESCONOCIDAS INDETERMINADAS</t>
  </si>
  <si>
    <t>Escrito de demanda en ubicación</t>
  </si>
  <si>
    <t>FIJADO EN LISTA 29/09/2025 TRASLADO RECURSO REPOSICIÓN Y SUBSIDIO APELACIÓN</t>
  </si>
  <si>
    <t>2023039008-002-000 Exp. 2023-1646</t>
  </si>
  <si>
    <t>LUIS ERNESTO GARAY BERNAL</t>
  </si>
  <si>
    <t>1-Que de manera inmediata se active la póliza de seguro de desempleo a favor de LUIS ERNESTO GARAY BERNAL por parte del Fondo Nacional del Ahorro seguro que se encuentra vigente a la fecha, llevo 20 meces sin poder laborar por enfermedad y no cuento con ingresos económicos por tal razón me es imposible el pago de las cuotas del bien inmueble adjudicado. 2- Que dentro del término legal su despacho ordene a la accionada para que active la póliza de seguro de desempleo a favor de LUIS ERNESTO GARAY BERNAL por parte del Fondo Nacional del Ahorro seguro que se encuentra al día y vigente a la fecha no cuento con ningún tipo de ingresos económicos por tal razón me es imposible el pago de las cuotas del bien inmueble adjudicado por tal razón me veo en la imperiosa necesidad que se active de manera inmediata y sin dilaciones la póliza en mención</t>
  </si>
  <si>
    <t>09/06/2025:SE RADICA MEMORIAL DE TRASLADO DEL ARTICULO 141 CED, DENTRO DEL TÉRMINO LEGAL OPORTUNO.</t>
  </si>
  <si>
    <t>20216044901100654E</t>
  </si>
  <si>
    <t>INSPECCIÒN DECIMA F DISTRITAL DE POLICIA ALCALDIA LOCAL DE ENGATIVA</t>
  </si>
  <si>
    <t>POLICIVO</t>
  </si>
  <si>
    <t>SARA MENDIVELSO GONMEZ Y OTROS</t>
  </si>
  <si>
    <t xml:space="preserve">SIN INFORMACIÓN </t>
  </si>
  <si>
    <t>11001310503320220040500</t>
  </si>
  <si>
    <t xml:space="preserve">JUZGADO CINCUENTA Y DOS  LABORAL DEL CIRCUITO </t>
  </si>
  <si>
    <t xml:space="preserve">MAGALY CECILIA OSORNO GIL </t>
  </si>
  <si>
    <t>22/10/2025 AL DESPACHO CON SUBSANACIÓN DE CONTESTACIONES</t>
  </si>
  <si>
    <t>76001310500920230023900</t>
  </si>
  <si>
    <t xml:space="preserve">JUEZ NOVEO LABORAL DEL CIRCUITO </t>
  </si>
  <si>
    <t xml:space="preserve">ORDINARIO LABORAL </t>
  </si>
  <si>
    <t>VICTOR HUGO CARDONA RIVERA</t>
  </si>
  <si>
    <t>14/03/2024 SE PRESENTAN ALEGATOS DE SEGUNDA INSTANCIA</t>
  </si>
  <si>
    <t>47001310500320230007200</t>
  </si>
  <si>
    <t xml:space="preserve">JUZGADO TERCERO LABORAL DEL CIRUCITO </t>
  </si>
  <si>
    <t>YOICE EMITH AYOLA HERNANDEZ</t>
  </si>
  <si>
    <t>26/11/2025 SE LLEVA A CABO AUDIENCIA DEL ART 80, SE PARCTICAN INTERROGATORIOS Y TESTIMONIOS SE FIJA FECHA PARA AUDIENCA DE LECTURA DE FALLO EL DÍA 26 DE MAYO DE 2026</t>
  </si>
  <si>
    <t>11001310500120220057100</t>
  </si>
  <si>
    <t>MARIA ELSA LOPEZ NIÑO</t>
  </si>
  <si>
    <t>FONDO  NACIONAL DEL AHORRO,  ACTIVOS, SERVIUCIOS Y ASEOSRIAS Y SERVIOLA</t>
  </si>
  <si>
    <t>22/10/2025 FIJA FECHA DE AUDIENCIA PARA EL DÍA 16 DE FEBRERO DE 2026 A LAS 02:00 PM</t>
  </si>
  <si>
    <t>110013120004202300176-4 Radicado Fiscalia 110016099068202100449 rad 11001312000520240000900-5</t>
  </si>
  <si>
    <t>JUZGADO QUINTO  PENAL DEL CIRCUITO ESPECIALIZADO DE EXTINCIÒN DE DOMINIO</t>
  </si>
  <si>
    <t>Fiscalía 57 Delegada de la Dirección Especializada de Extinciòn de Dominio</t>
  </si>
  <si>
    <t>FONDO NACIONAL DEL AHORRO Y DIANA PAOLA MATEUS y JOSÉ ARMANDO DÍAZ GUAVITA</t>
  </si>
  <si>
    <t xml:space="preserve">QUE SE EXTINGA EL INMUEBLE OBJETO DEL PROCESO </t>
  </si>
  <si>
    <t>18/11/2024: FNA RADICA PRONUNCIAMIENTO COMO TERCERO DE BUENA FE</t>
  </si>
  <si>
    <t>11001310500320230005300</t>
  </si>
  <si>
    <t>JORGE IVAN BERMUDEZ RAMOS</t>
  </si>
  <si>
    <t>08/09/2025 SE FIJA FECHA DE AUDIENCIA DEL ART 77 PARA EL DÍA 05/02/2026 A LAS 02:30 PM</t>
  </si>
  <si>
    <t>11001310303620230007300</t>
  </si>
  <si>
    <t>JUZGADO TREINTA Y SEIS CIVIL DEL CIRCUITO</t>
  </si>
  <si>
    <t>RICARDO PRIETO CEPEDA</t>
  </si>
  <si>
    <t xml:space="preserve">QUE SE DECLARE LA PERTENENCIA DEL INMUEBLE OBJETO DEL PROCESO </t>
  </si>
  <si>
    <t xml:space="preserve">05/08/2025 MEMORIAL APODERADO DEMANDANTE APORTA FOTO VALLA PARA CORRECCION REGISTRO DE EMPLAZADOS </t>
  </si>
  <si>
    <t>2023064948-002-000 Exp. 2023-2801</t>
  </si>
  <si>
    <t>PROTECCION  AL CONSUMIDOR</t>
  </si>
  <si>
    <t>ALBEIRO ALZATE CALDERON</t>
  </si>
  <si>
    <t xml:space="preserve">FONDO NACIONAL DEL AHORRO Y POSITIVA COMPAÑÍA DE SEGUROS </t>
  </si>
  <si>
    <t>PRIMERO: Mi representado el señor ALBEIRO ALZATE CALDERÓN, adquirió con el FONDO NACIONAL DEL AHORRO los créditos No. 8.40.933.647 y 8.040.933.651.SEGUNDO: Mi representado el señor ALBEIRO ALZATE CALDERÓN, no tenía ninguna condición prexistente al momento de adquirir los créditos No. 8.040.933.647 y 8.040.933.651. TERCERO: El FONDO NACIONAL DEL AHORRO al momento de otorgar los créditos no le exigió a mi representado el señor ALBEIRO ALZATE CALDERÓN exámenes adicionales para determinar alguna preexistencia, pues sus condiciones eran normales. CUARTO: El FONDO NACIONAL DEL AHORRO le manifestó a mi representando el señor ALBEIRO ALZATE CALDERÓN que con los créditos debía tomar unas pólizas para garantizar la obligación a futuro. QUINTO: Mi prohijado el señor ALBEIRO ALZATE CALDERÓN, ha tenido afectaciones en su salud desde la pandemia del COVID 19, lo que desencadeno en enfermedades físicas y psicológicas.</t>
  </si>
  <si>
    <t xml:space="preserve">07/03/2025: APELACIÓN AUTO - RECURSO DE APELACIÓN CONTRA AUTO QUE NEGÓ EL DECRETO DE UNA PRUEBA – EXHIBICIÓN DE DOCUMENTOS - PRUEBA TESTIMONIAL.DECISION: CONFIRMAR EL AUTO DEL 24 DE MAYO DE 2024, PROFERIDO EN AUDIENCIA INICIAL POR EL JUZGADO 58 ADMINISTRATIVO DEL CIRCUITO JUDICIAL DE BOGOTÁ – SECCIÓN TERCERA, EN ATENCIÓN A LOS CONSIDERANDOS DE ESTA DECISIÓN. </t>
  </si>
  <si>
    <t>68081310500120220029400</t>
  </si>
  <si>
    <t>JOHAN EDUARDO ROJAS CARDENAS</t>
  </si>
  <si>
    <t>10/12/2025 DESPACHO ADMITE LLAMAMIENTO HECHO POR EL FNA Y SUSPENDE FECHA DE AUDIENCIA QUE SE DETERMINARÁ POSTERIOR A LA NOTIFICACIÓN Y LAS CONTESTACIONES</t>
  </si>
  <si>
    <t>11001310304620230001000</t>
  </si>
  <si>
    <t>JUZGADO CUARENTA Y SEIS CIVIL DEL CIRCUITO</t>
  </si>
  <si>
    <t>SAMUEL FELIPE MEJIA HOYOS Y OTRA</t>
  </si>
  <si>
    <t>DECLARAR que no existe obligación legal o convencional que los señores SAMUEL FELIPE MEJÍA HOYOS y OLGA LUCÍA GONZÁLEZ VILLEGAS, deban cancelar en favor de Fondo Nacional del Ahorro Carlos Lleras Restrepo, con NIT 899.999.284—4, y que se encuentra contenida en la escritura pública # 1.099 de 1995 de la NOTARÍA 29 DE BOGOTÁ D.C., por haber operado el fenómeno de la prescripción de las obligaciones que surgieron en favor del acreedor hipotecario. SEGUNDA: DECLARAR que ha operado, en favor de los señores SAMUEL FELIPE MEJÍA HOYOS y OLGA LUCÍA GONZÁLEZ VILLEGAS, el fenómeno de la OBLIGACIÓN NATURAL, conforme lo predica el artículo 1527 del Código Civil. DECLARAR la PRESCRIPCIÓN EXTINTIVA DEL DERECHO REAL DE HIPOTECA Y/O DEL DERECHO DE CRÉDITO E HIPOTECA como medio para extinguir las hipotecas que se constituyeron en favor de Fondo Nacional del Ahorro Carlos Lleras Restrepo, con NIT 899.999.284—4, mediante escritura pública # 1.099 de 1995, corrida en la NOTARÍA 29 DE SANTA FE DE BOGOTÁ D.C. (Hoy BOGOTÁ D.C.) sobre los inmuebles identificados con folio de matrícula inmobiliaria No. 50N-871076 y 50N-871058 de la Oficina de Registro de Instrumentos Públicos de Bogotá</t>
  </si>
  <si>
    <t>31 - 01 - 24 RECEPCIÓN MEMORIAL -CUMPLIMIENTO CONCILIACION</t>
  </si>
  <si>
    <t>11001310501120230015400</t>
  </si>
  <si>
    <t>CLAUDIA XIOMARA BARRERA</t>
  </si>
  <si>
    <t xml:space="preserve">FONDO NACIONAL DEL AHORRO, SERVICIOS Y ASESORIAS Y SERVIOLA </t>
  </si>
  <si>
    <t>15/01/2025 SE ENVIA NOTIFICACIÓN A LOS LLAMADOS EN GARANTÍA</t>
  </si>
  <si>
    <t>11001310501020220060900</t>
  </si>
  <si>
    <t>ORLANDO GOMEZ VASQUEZ</t>
  </si>
  <si>
    <t xml:space="preserve">FONDO NACIONAL DEL AHORRO, TEMPORALES UNO A , OPTIMIZAR , ACTIVOS, SERVICIOS Y ASESORIAS  y SERVIOLA </t>
  </si>
  <si>
    <t>22/09/2025 LIBERTY CONTESTA DEMANDA</t>
  </si>
  <si>
    <t>73001418900220220038700</t>
  </si>
  <si>
    <t>EJECUTIVO SINCULAR</t>
  </si>
  <si>
    <t>FONDO NACIONAL DSEL AHORRO</t>
  </si>
  <si>
    <t>EMILIANO GONZALEZ URUEÑA</t>
  </si>
  <si>
    <t>QUE  SE LIBRE MANDAMIENTO DE PAGO a favor del FONDO NACIONAL DEL AHORRO “CARLOS LLERAS RESTREPO” en contra de EMILIANO URUEÑA GONZÁLEZ, por las siguientes sumas y conceptos derivados del Pagaré Largo Plazo No. 5.833.086: Por la suma de DIECISIETE MILLONES QUINIENTOS CINCUENTA Y  SIETE MIL CIENTO NOVENTA Y OCHO PESOS COLOMBIANOS CON TRECE CENTAVOS ($17.557.198,13 Cop), correspondiente al capital Por los intereses moratorios a la tasa más alta certificada por la Superintendencia Financiera desde el 24 de marzo del 2022, día siguiente a la fecha de vencimiento del Pagaré Largo Plazo No. 5.833.086, hasta cuando se verifique el pago total de la obligación. Condenar en costas y agencias en derecho a la parte demandada. adeudado por parte del demandado a mi representada</t>
  </si>
  <si>
    <t>HECTOR MEDINA CASAS</t>
  </si>
  <si>
    <t>Andrés Felipe Rangel Ramirez.</t>
  </si>
  <si>
    <t>14/07/2024 En auto notificado el 9 de octubre de 2023 se ordenó seguir adelante la ejecución por la suma ordenada en el mandamiento de pago ($17,557,198,13)  más los intereses moratorios desde el 24 de marzo de 2022. Sobre las medidas cautelares decretadas y practicadas, se tiene que en ninguna de las entidades financieras se logró materializar el embargo y la empresa M&amp;O Seguridad Ltda. no ha dado respuesta a los dos oficios remitidos por el juzgado. No obstante, se logró que se decretara el embargo y secuestro de la motocicleta de placas NDP84A, y en auto del  20 de junio del 2024 se ordenó la Secretaría de Tránsito de Ibagué retención o aprehensión de dicho vehículo.</t>
  </si>
  <si>
    <t>2023-182-4 (Rad 202300007 ED)</t>
  </si>
  <si>
    <t>JUZGADO CUARTO PENAL DEL CIRCUITO EXPECILIZADO EXTINCION DE DOMINIO</t>
  </si>
  <si>
    <t>FISCALIA CUARENTA Y TRES DELEGADA DE LA DIRECCION ESPECIALIZASA EXTINCION DE DOMINIO</t>
  </si>
  <si>
    <t>FGONDO NACIONAL DEL AHORRO, ANA ISABEL GONZALEZ DIAZ y OTROS</t>
  </si>
  <si>
    <t>28/01/2025 - A DESPACHO PARA SENTENCIA</t>
  </si>
  <si>
    <t>05045310500120220039500</t>
  </si>
  <si>
    <t>RODOLFO ANDRES GEORGE GAÑAN</t>
  </si>
  <si>
    <t>25/11/2025 DESPACHO INFORMA QUE LA AUDIENCIA FIJADA PARA EL 25 DE NOVIEMBRE SE APLAZA Y SE FIJARÁ NUEVA FECHA POR MEDIO DE AUTO, AUTO QUE REPROGRAMA AUDIENCIA PARA EL DÍA 26 DE MAYO DE 2026 A LAS 09:00 AM</t>
  </si>
  <si>
    <t>76001310500120230022400</t>
  </si>
  <si>
    <t xml:space="preserve">JUZGADOL PRIMERO LABORAL DEL CIRCUITO </t>
  </si>
  <si>
    <t xml:space="preserve">IVAN MAURICIO JIMENEZ CASTRO </t>
  </si>
  <si>
    <t>FONDO NACIONAL DEL AHORRO, TEMPORLAES UNO A, OPTIMIZAR, ACTIVOS Y SERVICIOS Y ASEOSRÌAS</t>
  </si>
  <si>
    <t>18/12/2025 HDI SEGUROS APORTA RESPUESTA DE DERECHO DE PETICIÓN HECHO POR EL FNA</t>
  </si>
  <si>
    <t>11001310502720220045100</t>
  </si>
  <si>
    <t>WILLIAM ERNESTO BAUTISTA DIAZ</t>
  </si>
  <si>
    <t>FONDO NACIONAL DEL AHORRO, OPTIMIZAR, ACTIVOS, SERVICIOS Y ASESORÌAS Y SERVIOLA</t>
  </si>
  <si>
    <t>07/11/2025 ALLEGA TRAMITE DE NOTIFICACIÓN</t>
  </si>
  <si>
    <t>11001310502820220054400</t>
  </si>
  <si>
    <t>EIMY JOHANA TORRES NOVOA</t>
  </si>
  <si>
    <t xml:space="preserve">FONDO NACIONALD EL AHORRO Y SERVICIOS Y ASESORIAS </t>
  </si>
  <si>
    <t>16/09/2025 SERVICIOS Y ASESORIAS CONTESTA DEMANDA</t>
  </si>
  <si>
    <t>2455113**</t>
  </si>
  <si>
    <t>05001400300120230067600</t>
  </si>
  <si>
    <t xml:space="preserve">JUZGADO PRIMERO CIVIL MUNICIPAL </t>
  </si>
  <si>
    <t xml:space="preserve">VERBAL SUMARIO </t>
  </si>
  <si>
    <t>GLORIA LUCiA MONTOYA ARENAS</t>
  </si>
  <si>
    <t>Cobro de costas</t>
  </si>
  <si>
    <t>AUTO 20/11/2025 RECONOCE PERSONERÍA -RESUELVE SOLICITUD</t>
  </si>
  <si>
    <t>11001310503720230009300</t>
  </si>
  <si>
    <t>MONICA ALEXANDRA SOLER RODRIGUEZ</t>
  </si>
  <si>
    <t>04/02/2025 SE ACUSA RECIBIDO DE ALEGATOS DE SEGUNDA INSTANCIA E INGRES AL DESPACHO PARA LOS FINES PERTINENTES, SEGÚN CORREO ENVIADO</t>
  </si>
  <si>
    <t>11001310500620220056100</t>
  </si>
  <si>
    <t>JOHANNA MARIA CORRADINE GOMEZ</t>
  </si>
  <si>
    <t>FONDO NACIONAL DEL AHORRO, TEMPORALES UNO A, OPTIM IZAR, ACTIVOS Y SERVICIOS Y ASESORIAS</t>
  </si>
  <si>
    <t>14/08/2025 S&amp;A SERVICIOS Y ASESORIAS Y ACTIVOS SAS, CONTESTAN DEMANDA</t>
  </si>
  <si>
    <t>76001310501120230029200</t>
  </si>
  <si>
    <t xml:space="preserve">JUZGAD ONCE LABORAL DEL CIRCUITO </t>
  </si>
  <si>
    <t>DAVID ANDRES GOMEZ VERA</t>
  </si>
  <si>
    <t>22/10/2025 DECLARA NULIDAD DEL PROCESO POR FALTA DE JURISDICCIÓN Y ORDENA ENVIAR A REPARTO DE JUZGADOS ADMINISTRATIVOS</t>
  </si>
  <si>
    <t>52001400300120220058600</t>
  </si>
  <si>
    <t>JAIME ALVARO SOLARTE LOPEZ</t>
  </si>
  <si>
    <t xml:space="preserve">FONDO NACIONAL DEL AHORRO Y HEREDEROS DE ROSALBA SOLARTE LOPEZ </t>
  </si>
  <si>
    <t>QUE SEDECLARE LA PERTENENCIA DEL INMUEBLE OBJETO DEL PROCESO IDENTIFICADO CON EL FOLIO DE MATRICULA INMOBILIARIA 240-144004 OFICINA DE REGISTRO DE INSTUMENTOS PUBLICOS DE PASTO.</t>
  </si>
  <si>
    <t>14/10/2025: SE RADICA PRONUNCIAMIENTO EN CALIDAD DE ACREEDOR HIPOTECARIO TERCERO DE BUENA FE EXENTO DE CULPA.</t>
  </si>
  <si>
    <t>54001400301020230019000</t>
  </si>
  <si>
    <t xml:space="preserve">JUZGADO DECIMO CIVIL MUNICIPAL </t>
  </si>
  <si>
    <t>VERBAL - PRTESCRIPCION EXTINTIVA</t>
  </si>
  <si>
    <t>AMPARO PEÑARANDA PEÑARANDA</t>
  </si>
  <si>
    <t>Que se declare mediante sentencia definitiva la PRESCRICPIÓN EXTINTINVA DE LA OBLIGACIÓN contenida en el crédito hipotecario N°. 3725796500 contraído por la Sra. AMPARO PEÑARANDA PEÑARANDA, mediante contrato de Mutuo con Intereses ante el Fondo Nacional del Ahorro, garantizado bajo hipoteca egistrada mediante Escritura Pública No. No. 4732 de 1986 otorgada en la Notaria Tercera del Circuito Notarial de Cúcuta, sobre el bien inmueble identificado con Nro. De Matricula Inmobiliaria 260-85228 ubicado en la Manzana LL Lote 2 – Urbanización o Conjunto Residencial las Margaritas II Etapa del Municipio de San José de Cúcuta, con fundamento en lo normado en los artículos 1625 # 10, 2535, 2536, 2537 del Código Civil, modificado el artículo 2536, por el artículo 8 de la Ley 791 de 2002.</t>
  </si>
  <si>
    <t>22 - 11- 24 SE RADICA NUEVAMENTE AL JUZGADO EL PODER DE SUSTITUCION</t>
  </si>
  <si>
    <t>11001310500320230025500</t>
  </si>
  <si>
    <t>MAGDA ZULLY NOVOA CARRANZA</t>
  </si>
  <si>
    <t>FONDO NACIONAL DEL AHORRO, ACTIVOS, HUMAN TEAM LTDA, ALMA MATER, TEMPORALES UNO A, OPTIMIZAR, SERVICIOS Y ASESORÍAS Y SERVIOLA</t>
  </si>
  <si>
    <t xml:space="preserve">18/12/2025 AUTO TIENE OPR CONTESTADA DEMANDA Y ADMITE LLAMAMIENTO EN GARANTÍA </t>
  </si>
  <si>
    <t>11001310302720230034400</t>
  </si>
  <si>
    <t xml:space="preserve">JUZGADO VEINTISIETE CIVIL DEL CIRCUITO </t>
  </si>
  <si>
    <t>VERBAL DE CUMPLIMIENTO DE CONTRATO</t>
  </si>
  <si>
    <t>NUBIA CARO PUIN  Y  CRISTIAN PIÑEROS CARO</t>
  </si>
  <si>
    <t>FONDO NACIONAL DEL AHORRO Y ZURICH COLOMBIA SEGUROS S.A.</t>
  </si>
  <si>
    <t>Declarar que entre la sociedad ZURICH COLOMBIA SEGUROS S.A. como aseguradora, el FONDO NACIONAL DEL AHORRO – FNA, como primer beneficiario, y la señora NUBIA CARO PUIN, como asegurada, existió un contrato de seguro válidamente celebrado contenido en la Póliza de Vida Grupo Colectiva No. 000706371554, que amparaba el crédito hipotecario No. 677538310. Declarar que el 16 de febrero de 2017, se concretó el riesgo de invalidez por cualquier causa o incapacidad total y permanente, en cabeza de la asegurada NUBIA CARO PUIN, quien fue calificada con un 100% de pérdida de su capacidad laboral. Declarar que entre el 16 de febrero de 2017 (ocurrencia del siniestro) y hasta el 21 de mayo de 2021 (nombramiento del apoyo transitorio de la asegurada), la señora NUBIA CARO PUIN, se encontraba absolutamente imposibilitada para ejercer sus derechos y por lo tanto en este periodo se suspendió el término de prescripción del contrato de seguro</t>
  </si>
  <si>
    <t>12-12-2025 SE LLEVO AUD INICIAL HASTA ETAPA DE CONCILIACIÓN POR CUANTO AXXA TIENE INTERES EN CONCILIAR, LA MISMA FUER SUSPENDIDA PARA EL 17-03-2026 A LAS 09:30 AM</t>
  </si>
  <si>
    <t>11001310500520160003600</t>
  </si>
  <si>
    <t>EDNA MARGARITA CUELLAR SANCHEZ</t>
  </si>
  <si>
    <t>01/12/2025 TIENE COMO CONTESTADA DEMANDA POR ACTIVOS SA, ORDENA ENVIAR PROCESO AL JUZGADO 49 LABORAL DEL CTO DE BOGOTÁ</t>
  </si>
  <si>
    <t>15001405300420210027800</t>
  </si>
  <si>
    <t>JUZGADO CUARTO CIVIL MUNICIPAL- ORAL</t>
  </si>
  <si>
    <t>NORMA EDITH GALEANO MONTOYA</t>
  </si>
  <si>
    <t>FONDO NACIONAL DEL AHORRO, ANTONIO ARMANDO SIACHOQUE MONTAÑEZ Y OTROS</t>
  </si>
  <si>
    <t>Se declare que NORMA EDITH GALEANO MONTOYA, ha adquirido por PRESCRIPCIÓN EXTRAORDINARIA ADQUISITIVA DE DOMINIO, el inmueble identificado con folio de matrícula inmobiliaria nro. 070 – 79051, descrito en el fundamento fáctico. Junto al porcentaje de copropiedad de (0.9675%) que le corresponde sobre los bienes comunes de propiedad horizontal.  Se declare EXTINGUIDA LA OBLIGACIÓN HIPOTECARIA constituida por ANTONIO ARMANDO SIACHOQUE MONTAÑEZ, mediante escritura pública nro. 1608 del veinticinco (25) de junio de mil novecientos noventa y dos (1992), de la Notaría 1 de Tunja, a favor del FONDO NACIONAL DEL AHORRO, por PRESCRIPCIÓN EXTINTIVA ORDINARIA DE LA ACCIÓN EJECUTIVA</t>
  </si>
  <si>
    <t>28-11-2025 AUTO RESUELVE CORRECCIÓN PROVIDENCIA // ETAPA LIBRAR OFICIOS (PENDIENTE AUTO)</t>
  </si>
  <si>
    <t>76001310502020230021200</t>
  </si>
  <si>
    <t>SANDRA PATRICIA TORRES SALAS</t>
  </si>
  <si>
    <t>01/07/2025 SE FIJA FECHA DE AUDIENCIA EL DÍA 21 DE OCTUBRE DE 2027 A LAS 2:00 PM</t>
  </si>
  <si>
    <t>11001310503020220026900</t>
  </si>
  <si>
    <t>SANDRA MILENA GUTIERREZ CASTAÑO</t>
  </si>
  <si>
    <t>FONDO NACIONAL DEL AHOR5RO Y SERVICIOS Y ASESORÍAS</t>
  </si>
  <si>
    <t>05/08/2025 SEGUROS GENERALES SURAMERICANA CONTESTA DEMANDA</t>
  </si>
  <si>
    <t>11001310500820220038900</t>
  </si>
  <si>
    <t>JULIO BEYER MORA ALFONSO</t>
  </si>
  <si>
    <t>20/10/2025 CONCEDE RECURSO DE APELACIÓN SE ENVÍA EXPEDIENTE A TRIBUNAL REPARTIDO A DANIELA DE LOS RIOS  BARRERA</t>
  </si>
  <si>
    <t>11001310502720230000800</t>
  </si>
  <si>
    <t>DIEGO ANDRES PERDOMO NOVOA</t>
  </si>
  <si>
    <t>08/07/2025 FIJA FECHA DE AUDIENCIA DEL ART 77 PARA EL DÍA 04 DE MARZO DE 2026 A LAS 08:30 AM</t>
  </si>
  <si>
    <t>11001334205520220048200</t>
  </si>
  <si>
    <t>JUZGADO CINCUENTA Y CINCO ADMINISTRATIVO</t>
  </si>
  <si>
    <t>MARY ALEXANDRA RODRIGUEZ BERNAL.</t>
  </si>
  <si>
    <t>11-09-2025 RECIBE MEMORIALES ONLINE A LA SECRETARIA-IMPULSO PROCESAL</t>
  </si>
  <si>
    <t>88001310500120230009600</t>
  </si>
  <si>
    <t xml:space="preserve">ORDINARIO  LABORAL </t>
  </si>
  <si>
    <t>YESENIA LUCELY CELIS GORDON</t>
  </si>
  <si>
    <t>FONDO NACIONAL DEL AHORRO, TEMPORALES UNO A, OPTIMIZARF, SERVICIOS Y ASESORIAS Y SERVIOLA</t>
  </si>
  <si>
    <t>05/05/2023 DESDE LA FECHA FONDO NACIONAL DEL AHORRO CONTESTA DEMANDA Y DESDDE LA FECHA NO HAY PRONUNCIAMINETO DEL DESPACHO CONFORME LO ACTUADO</t>
  </si>
  <si>
    <t>47001405300120220068600</t>
  </si>
  <si>
    <t>VERBAL RESOLUCION DE CONTRATO</t>
  </si>
  <si>
    <t xml:space="preserve">SOCIEDAD INVERSIONES VIVES Y CIA SA </t>
  </si>
  <si>
    <t>FONDO NACIONAL DEL AHORRO Y LINA MERCEDES DELGADO ACOSTA</t>
  </si>
  <si>
    <t>Se declare el incumplimiento del contrato de compraventa protocolizado mediante Escritura Pública No. 2810 de fecha veinte (20) de octubre del año 2012 de la Notaria Tercera del Circulo de Santa Marta, celebrado entre SOCIEDAD DE INVERSIONES VIVES &amp; CIA S.A. y la señora LINA MERCEDES DELGADO ACOSTA.  Que, como efecto de la anterior declaración, quede rescindido, por incumplimiento del contrato, el contrato anteriormente descrito. Que, en virtud de la declaración de rescisión del contrato, se le otorgue a SOCIEDAD DE INVERSIONES VIVES &amp; CIA S.A., el derecho real de dominio y se haga la anotación respectiva en el folio de matrícula inmobiliaria No. 080-102498 de la Oficina de Registro de Instrumentos Públicos de Santa Marta. Se condene al demandado al pago de las costas dentro del presente proceso.</t>
  </si>
  <si>
    <t>31/08/2023 AUTO PONE FIN POR DESISTIMIENTO TÁCITO // ETAPA ARCHIVO</t>
  </si>
  <si>
    <t>11001310500620230012800</t>
  </si>
  <si>
    <t>SARA LUCIA GUZMAN DURAN</t>
  </si>
  <si>
    <t>14/11/2024 AL DESPACHO CON CONTESACIÓN DE DEMANDA PARA CALIFICAR</t>
  </si>
  <si>
    <t>08001333301020230019300</t>
  </si>
  <si>
    <t xml:space="preserve">JUZGADO DÉCIMO ADMINISTRATIVO ORAL DEL CIRCUITO </t>
  </si>
  <si>
    <t>MARTHA VAN-STRAHLEN BUSTAMANTE</t>
  </si>
  <si>
    <t xml:space="preserve">FONDO NACIONAL DEL AHORRO Y ESE HOSPITAL DE BARANOA </t>
  </si>
  <si>
    <t>1º) La nulidad del acto ficto o presunto producto del silencio administrativo frente a la reclamación del 15 de noviembre de 2022. 2°) Que se configuró el silencio administrativo negativo, debido a la no respuesta de la petición elevada por la demandante. Como consecuencia de las anteriores declaraciones, se condene a la ESE HOSPITAL DE BARANOA que a título de restablecimiento del derecho a: 1°) Reconocer que la demandante está cobijada por el régimen retroactivo de las cesantías. 2º) Costas procesales y agencias en derecho.</t>
  </si>
  <si>
    <t xml:space="preserve">01-10-2025 SENTENCIA PRIMERA INSTANCIA NIEGA PRETENSIONES DDA, SIN CONDENAS ABSUELVE FNA //EJECUTORIA DE SENTENCIA EN PRIMERA INSTANCIA
 </t>
  </si>
  <si>
    <t>11001310500920230006900</t>
  </si>
  <si>
    <t>SANDRA MILENA CABALLERO OCHOA</t>
  </si>
  <si>
    <t>19/11/2025 SE LLEVA A CABO PARCIALMENTE AUDIENCIA DEL ART 77 Y SE SUSPENDE LA MISMA A EFECTOS DE QUE SE VINCULÓ A SYA SERVICIOS Y ASESORIAS COMO LISITSCONSORTE CUASINECESARIO Y SE ADMITIÓ A ESTA EST COMO LLAMADO EN GARANTÍA POR ASEGURADORA QUIEN DEBERÁ NOTIFICAR A LA ENTIDAD, SE FIJARÁ REANUDACIÓN DE ESTA AUDIENCA CUANDO LA ENTIDAD SEA NOTIFICADA Y LA MISMA CONTESTE DENTRO DEL TÉRMINO SEÑALADO EN LA LEY</t>
  </si>
  <si>
    <t>EN VERIFICACIÓN</t>
  </si>
  <si>
    <t>SERGIO CASTELLANOS GAMBOA
Liquidador y/o Representante Legal (o quien haga sus veces)</t>
  </si>
  <si>
    <t xml:space="preserve">LIQUIDACION </t>
  </si>
  <si>
    <t>PROYECTO BAUMEISTER S.A.S.</t>
  </si>
  <si>
    <t>FONDO NACIONAL DEL AHORRO - RADICADO: E.P. 3534 DEL 18 DE  AGOSTO DEL 2021 - DISOLUCION INSCRITA EN CAMA DE COMERCIO NUMERO 0275629 LIBRO IX</t>
  </si>
  <si>
    <t>Que durante el proceso de liquidación se reconozcan los derechos del FONDO NACIONAL DEL AHORRO, como acreedor en virtud del pago realizado por cuenta de la deuda que presentaba la sociedad PROYECTO BAUMEISTER S.A.S. EN LIQUIDACION por concepto de administración para con la propiedad horizonta. Que el pago realizado por parte del FONDO NACIONAL DEL AHORRO, se encuentra dentro de los créditos que deben ser reconocidos por la sociedad PROYECTO BAUMEISTER S.A.S. EN LIQUIDACIÓN. Que para todos los efectos, las acreencias del FONDO NACIONAL DEL AHORRO, corresponden al valor de SEIS MILLONES DOSCIENTOS CUARENTA MIL TRESCIENTOS UN PESOS M/CTE ($6.240.301 M/CTE). Que con el fin de hacer valer los derechos que le corresponden al FONDO NACIONAL DEL AHORRO, nos sean comunicadas las decisiones concernientes al proceso de la referencia</t>
  </si>
  <si>
    <t>30-07-2025 RESPUESTA DE LA CAMARA Y COMERCIO A SOLICITUD // SE DESCONOCE AÚN EL PROCESO QUE RELACIONA EL FNA</t>
  </si>
  <si>
    <t>11001310501020230004500</t>
  </si>
  <si>
    <t>PEDRO ANTONIO CORTES SANABRIA</t>
  </si>
  <si>
    <t>FONDO NACIONAL DEL AHORRO, MISION TEMPORAL, TEMPORALES UNO A, OPTIMIZAR, ACTIVOS Y SERVICIOS Y ASESORIAS</t>
  </si>
  <si>
    <t>18/11/2024 SUDAMERICANA SEGUROS CONTESTA DEMANDA</t>
  </si>
  <si>
    <t>11001310504720230008900</t>
  </si>
  <si>
    <t>SANDRA TATIANA SANDOVAL GALLO</t>
  </si>
  <si>
    <t>18/09/2025 SE CORRIGE FECHA DE AUDIENCIA PARA EL 23 DE ABRIL DE 2026 A LAS 09:00 AM</t>
  </si>
  <si>
    <t>25000312100120230002000</t>
  </si>
  <si>
    <t>JUZGADO CIVIL DEL CIRCUITO ESPECIALIZADO EN RESTITUCIÓN DE TIERRAS</t>
  </si>
  <si>
    <t>RESTITUCIÓN Y FORMALIZACIÓN DE TIERRAS</t>
  </si>
  <si>
    <t>ROSE MARY ARDILA REY</t>
  </si>
  <si>
    <t>Que se admita la solicitud de restitución y formalización de tierras presentada por la UNIDAD ADMINISTRATIVA ESPECIAL DE GESTIÓN DE RESTITUCIÓN DE TIERRAS DESPOJADAS – Territorial Bogotá, en representación de la señora ROSE MARY ARDILA REY, identificado con la cédula de ciudadanía No. 41.778.883, en calidad de PROPIETARIA del predio urbano con nomenclatura “AK 24 No. 40 – 37”, Apartamento 203, con un área georreferenciada de noventa y siete metros, cinco centímetros cuadrados (97,5m2), asociado al folio de matrícula inmobiliaria No. 50C-252490, cédula catastral No. 110010171130100320024901020003, ubicado en el barrio La Soledad, de la localidad de Teusaquillo, en la ciudad de Bogotá D.C., departamento de Cundinamarca.</t>
  </si>
  <si>
    <t xml:space="preserve">30-09-2025 AUTO CORRE TRASLADO PARA ALEGATOS DE CONCLUSION. 02-10-2025 SE RADICA ESCRITO ALEGATOS DE CONCLUSIÓN - SIN INTERES FNA - OBLIGACIÓN CANCELADA // ETAPÁ ALEGATOS PREVIA ST </t>
  </si>
  <si>
    <t>11001400305920220143800</t>
  </si>
  <si>
    <t>JUZGADO CUARENTA Y UNO DE PEQUEÑAS CAUSAS Y COMPETENCIA MÚLTIPLE</t>
  </si>
  <si>
    <t>VERBAL PERTENENCIA</t>
  </si>
  <si>
    <t>JOSE REINEL ALTURO</t>
  </si>
  <si>
    <t>FONDO NACIONAL DEL AHORRO, YOLANDA ROJAS ANGEL Y PERSONAS INDETERMINADAS</t>
  </si>
  <si>
    <t>VINCULACION AL FNA COMO LITISCONSORTE NECESARIO</t>
  </si>
  <si>
    <t>31-07-2025 AL DESPACHO PARA RESOLVER CUTRADOR // ETAPA TRASLADO DDA</t>
  </si>
  <si>
    <t>11001400303520230088000</t>
  </si>
  <si>
    <t>JUZGADO TRENTA Y CINCO CIVIL MUNICIPAL</t>
  </si>
  <si>
    <t>CONCEPCION ROMERO CHAVES</t>
  </si>
  <si>
    <t>FONDO NACIONAL DEL AHORRO Y BLANCA MILENA RUBIANO BUSTOS</t>
  </si>
  <si>
    <t>Se declare que mi poderdante la señora CONCEPCION ROMERO CHAVES ha adquirido por prescripción extraordinaria de dominio, el bien inmueble urbano, ubicado en la ciudad de Bogotá, identificado con  folio de matrícula inmobiliaria número 50C- 143080 de la oficina de instrumentos públicos y la cedula catastral número 164226, lo que resulte probado dentro del presente proceso. De conformidad con el numeral 5 del artículo 375 del CGD, se ordene la citación al acreedor hipotecario FONDO NACIONAL DEL AHORRO CARLOS LLERAS RESPTREPO de conformidad a la anotación No. 31 del Certificado de libertad y tradición , donde indica que se inició demanda ejecutivo hipotecario en el Juzgado 28 Civil Municipal de Bogotá, en contra de la señora BLANCA MILENA RUBIANO BUSTOS. De prosperar la demanda de PRESCRIPCION ADQUISITIVA DE DOMINIO a favor de la señora CONCEPCION ROMERO CHAVES, se cancele y/o se levante la garantía real hipotecaria que recae sobre el bien inmueble bajo el número de Matricula inmobiliaria 50C-143080 de la oficina de instrumentos públicos centro de la ciudad de Bogotá.</t>
  </si>
  <si>
    <t>18-11-2025 _AUTO DA RESPUESTA A SOLICITUD - CONCEDIDO EL RECURSO DE APELACION NO SE PRONUNCIARA AL RESPECTO // ETAPA SEGUNDA INSTANCIA</t>
  </si>
  <si>
    <t>76001310500120230042000</t>
  </si>
  <si>
    <t xml:space="preserve">JUZGADO LABORAL DEL CIRCUITO </t>
  </si>
  <si>
    <t xml:space="preserve">CARLOS HERNAN CORTES PEDRAZA </t>
  </si>
  <si>
    <t>24/11/2025 SE NOTIFICA A LLAMADOS EN GARANTÍA</t>
  </si>
  <si>
    <t>11001310301520170068000</t>
  </si>
  <si>
    <t xml:space="preserve">JUZGADO QUINCE CIVIL DEL CIRCUITO </t>
  </si>
  <si>
    <t>VERBAL-RESPONSABILIDAD CIVIL EXTRACONTRACTUAL</t>
  </si>
  <si>
    <t>ORLANDO ALFONSO MORALES ACEVEDO Y OTRA.</t>
  </si>
  <si>
    <t>FONDO NACIONAL DEL AHORRO Y BANCO BBVA S. A.</t>
  </si>
  <si>
    <t>PRIMERA: COLOMBIA S.A. SIGLA ““B.B.V.A.COLOMBIA”, es civil y patrimonialmente responsable de reconocer y pagar a favor de mis representados ORLANDO ALFONSO MORALES ACEVEDO y GLORIA ESPERANZA MELENDEZ MEJIA los daflos y perjuicios que de orden material y moral le causaron por el cobro indebido de la obligacion hipotecaria No 100401036021, que ya se habia satisfecho en su integridad. SEGUNDA; Como consecuencia de lo anterior, condenar al ““BANCO BILBAO VIZCAYA ARGENTARIA COLOMBIA S.A. SIGLA ““B.B.V.A.COLOMBIA”, ha reconocer y pagar a los demandantes ORLANDO ALFONSO MORALES ACEVEDO y GLORIA ESPERANZA MELENDEZ MEJIA tftulo de indemnizacion de dahos y perjuicios de orden moral y material que le ocasionaron con el cobro de la obligacion No 100401036021, que se habfa cancelado en su integridad anteriormente.</t>
  </si>
  <si>
    <t>16-10-2025 AUD CANCELADA POR PARTE DEL DESPACHO - 17-10-2025 AUTOX2 JUZGADO REQUIERE VINCULAR, NOTIFICAR Y SOLICITA ABOGADO PARTE ACTORA PARA QUE INFORME // ETAPA PREVIA AUD 373 CGP.</t>
  </si>
  <si>
    <t>No.010301210005000 - GGI-CO-0900 de 16 de mayo de 2023</t>
  </si>
  <si>
    <t>ALCALDIA DISTRITAL DE BARRANQUILLA</t>
  </si>
  <si>
    <t xml:space="preserve">MARTHA ANA DE JESUS JAIMES  Y SAMUEL ESTRADA FLOREZ </t>
  </si>
  <si>
    <t>Proceso administrativo de Cobro coactivo por concepto de Impuesto Predial Unificado, en contra de los señores MARTHA ANA DE JESUS JAIMES identificada con CC 32.662.407 y SAMUEL ESTRADA FLOREZ identificado con CC 8.280.568, en calidad de propietario del inmueble identificado con la Referencia Catastral No.010301210005000, Matricula Inmobiliaria No. 040-102710, ubicado en la K 42B 80A 58 LT 26 BQ 23 de Barranquilla- Atlántico. se observa en la anotación No.9 del folio de matrícula inmobiliaria, gravamen de HIPOTECA CON CUANTIA INDETERMINADA a favor de FONDO NACIONAL DEL AHORRO. citar a los Acreedores Hipotecarios o Prendarios.</t>
  </si>
  <si>
    <t>21-04-2025 SE REMITE PODER SUSTITUCIÓN PARA VERIFICAR ESTADO DEL PROCESO. FNA SIN INTERES DENTRO DEL MISMO.</t>
  </si>
  <si>
    <t>PENDIENTE DE INCLUIR EN EKOGUI</t>
  </si>
  <si>
    <t>103-2009</t>
  </si>
  <si>
    <t>JUZGADO QUINCE MUNICIPAL DE EJECUCION DE SENTENCIAS</t>
  </si>
  <si>
    <t>Ejecutivo singular</t>
  </si>
  <si>
    <t>GILBERTO GOMEZ SIERRA</t>
  </si>
  <si>
    <t>FONBDO NACIONAL DEL AHORRO LUIS FERNANDO ESQUIVEL GONZALEZ</t>
  </si>
  <si>
    <t>DIEGO ALONSO MOYANO MORA</t>
  </si>
  <si>
    <t>DIEGO ALONSO MOYANO</t>
  </si>
  <si>
    <t>08/07/2024:   23/10/2023 Auto decreta medida cautelar Tómese nota de la manifestación del Acreedor hipotecario FONDO NACIONAL DEL AHORRO CARLOS LLERAS RESTREPO, quien a través de su apoderado manifestó que no hará valer su acreencia toda vez que el demandado se encuentra a paz y salvo (FIL543) , se limitan las medidas cautelares a las ya decretadas de conformidad con lo previsto en el Art. 599 del C.G.P. Por tanto, se NIEGA la actualización del despacho comisorio No. 85/2018. A la fecha del presente informe no se observa pronunciamiento desde el 23 de octubre del 2023.</t>
  </si>
  <si>
    <t>11001310503820230016500</t>
  </si>
  <si>
    <t xml:space="preserve">JUZGADO TREINTA Y OCHO LAOBRAL DEL CIRCUITO </t>
  </si>
  <si>
    <t>DIYANIRA CARRILLO ORDUZ</t>
  </si>
  <si>
    <t>FONDO NACIONAL DEL AHORRO, SERVICIOS Y ASEOSRIAS Y SERVIOLA</t>
  </si>
  <si>
    <t>17/03/2025 PASA AL DESPACHO DEL TRIBUNAL CON ALEGATOS DE SEGUNDA INSTANCIA</t>
  </si>
  <si>
    <t>11001310504120230024700</t>
  </si>
  <si>
    <t>HENRY ALFREDO GOMEZ</t>
  </si>
  <si>
    <t xml:space="preserve">FONDO NACIONAL DEL AHORRO, </t>
  </si>
  <si>
    <t>29/09/2025 SE TIENE POR CONTESTADAS DEMANDAS POR LAS LLAMADAS EN GARANTÍA Y SE FIJA FECHA DE AUDIENCIA DEL ART 77 PARA EL 28 DE MAYO DE 2026 A LAS 12:15 PM</t>
  </si>
  <si>
    <t>05001310500420220039300</t>
  </si>
  <si>
    <t>ALEXANDER OBANDO PEÑA</t>
  </si>
  <si>
    <t>03/12/2025 ACTIVOS CONTESTA DEMANDA</t>
  </si>
  <si>
    <t>11001400301520230038700</t>
  </si>
  <si>
    <t>JUZGADO SESENTA Y UNO CIVIL MUNICIPAL</t>
  </si>
  <si>
    <t xml:space="preserve">DORIS SOFIA CAUCALI LIMAS  Y JOSE MANUEL FABRA ANDREU </t>
  </si>
  <si>
    <t xml:space="preserve">FONDO NACIONAL DEL AHORR0, ALICIA FORERO DE CORREAL Y OTROS </t>
  </si>
  <si>
    <t>Se declare que Doris Sofía Caucali Limas y José Manuel Fabra Andreu adquirieron por prescripción adquisitiva extraordinaria el derecho real de dominio sobre el apartamento 303, interior 1 del Conjunto Residencial Ronda de San Patricia, Del inmueble identificado con el folio de matrícula inmobiliaria No. 50C-1403970. Que en virtud de la declaración realizada en el ordinal anterior, se decrete la cancelación de la hipoteca constituida a favor de Banco Caja Social BCSC S.A. y el Fondo Nacional del Ahorro Carlos Lleras Restrepo, a través de la escritura pública No. 3106 del 24 de mayo de 1996 en la Notaría Veintiuno del Círculo de Bogotá. Que en virtud de la declaración realizada en el ordinal primero, se decrete la cancelación de la afectación a vivienda familiar.Como consecuencia de lo anterior, ordénese a la Oficina de Registro de Instrumentos Públicos de Bogotá-zona centro la inscripción de la sentencia en el folio de matrícula inmobiliaria No. 50C-1403970</t>
  </si>
  <si>
    <t>04-09-2025 PARTE ACTORA ALLEGA INFORME PERICIAL // ETAPA PRÁCTICA DE PRUEBAS</t>
  </si>
  <si>
    <t>25754418900220230011000</t>
  </si>
  <si>
    <t>JUZGADO SEGUNDO DE PEQUEÑAS CAUSAS Y COMPETENCIA  MULTIPLE</t>
  </si>
  <si>
    <t>NELSON SANCHEZ CERQUERA</t>
  </si>
  <si>
    <t>Que se declare que, el demandado NELSON SANCHEZ CERQUERA incumplió parcialmente con el pago del préstamo de dinero que le otorgó el FONDO NACIONAL DEL AHORRO desde el 05 de junio de 2009, contenido en la escritura pública No 724 de 26 de marzo de 2009, suscrita en la NOTARIA CINCUENTA Y NUEVE DEL CIRCULO DE BOGOTA. Se condene a pagar al señor NELSON SANCHEZ CERQUERA a favor del FONDO NACIONAL DEL AHORRO por concepto de caputal, intereses  corrientes, moratorios y seguros.</t>
  </si>
  <si>
    <t>09-09-2025 SE REALIZÓ NOT 291 - 12-09-2025 SE ENVIÓ ADMISIÓN Y COTEJO NOT 291 AL DESPACHO // ETAPA NOTIFICACIONES.</t>
  </si>
  <si>
    <t>11001310500320230010500</t>
  </si>
  <si>
    <t>JOSE AMADO RAMIREZ PEÑALOZA</t>
  </si>
  <si>
    <t>FONDO NACIONAL DEL AHORRO, TEMPOR,AES UNO A, OPTIMIZAR, SERVICIOS Y ASESORIAS</t>
  </si>
  <si>
    <t>26/05/2025 APODERADO DE DEMANDANTE APORTA MEMORIAL DONDE ALLEGA DATOS REQUERIDOS POR EL DESPACHO</t>
  </si>
  <si>
    <t>110013120004202300116-4</t>
  </si>
  <si>
    <t>JUZGADO CUARTO ENAL DEL CIRCUITO ESPECILIZADO EN EXTINCION DE DOMINIO</t>
  </si>
  <si>
    <t>FISCALIA</t>
  </si>
  <si>
    <t xml:space="preserve">FONDO NACIONAL DEL AHORRO Y GILDARDO CASTAÑEDA  MARTINEZ Y OTROS </t>
  </si>
  <si>
    <t>QUE SE D ECLARE LA EXTINCION DEL INMUEBLE OBJETO DEL PROCESO</t>
  </si>
  <si>
    <t>22/08/2024 PROCESO FINALIZADO POR: ARCHIVO ELECTRÓNICO FECHA PRESENTACIÓN PROCESO: 2022-06-09, FECHA PROVIDENCIA REMISORIA: 2024-08-22 DESPACHO ORIGEN: ALBERTINA CUESTA MORENO TIPO PROVIDENCIA: AUTO DE SUSTANCIACIÓN - ABSUELVE</t>
  </si>
  <si>
    <t>05001310301120230034400</t>
  </si>
  <si>
    <t>JUZGADO UNDÉCIMO CIVIL DEL CIRCUITO DE ORALIDAD</t>
  </si>
  <si>
    <t>BANCOLOMBIA S.A.</t>
  </si>
  <si>
    <t>Se declare la existencia de una cesión de crédito respecto de las obligaciones número 45990011844, 61990035780 y 320007438, adquiridas por los señores ANDRES DAVID BERMUDEZ ARIANO, YOHAN LEONARDO SEPULVEDA HERNANDEZ y LILIA DIAZ MAYA a favor del banco BANCOLOMBIA NIT.: 890903938-8 y que ahora se encuentran a favor del FONDO NACIONAL DEL AHORRO. Que se declare que las obligaciones respecto de los de las obligaciones número 45990011844 a nombre del señor ANDRES DAVID BERMUDEZ ARIANO, la numero 61990035780 a nombre del señor YOHAN LEONARDO SEPULVEDA HERNANDEZ y 320007438 a nombre de la señora LILIA DIAZ MAYA fueron asumidas por parte del FONDO NACION AL DEL AHORRO. Como consecuencia de lo anterior se ordene al BANCOLOMBIA NIT.: 890903938 8 a realizar la entrega de las garantías que respaldan (PAGARES) las obligaciones números 45990011844, 61990035780 y 320007438 al FONDO NACIONAL DEL AHORRO. Se ordene a BANCOLOMBIA NIT.: 890903938-8 a realizar la entrega de la primera copia de las escrituras públicas.</t>
  </si>
  <si>
    <t xml:space="preserve">06-11-2025 AUTO RECONOCE PERSONERIA JURIDICA FNA-DTE DA CONTESTACION EN TIEMPO- FIJA FECHA PARA AUDIENCIA 09 ABRIL 2025 09 AM - 07-11-2025 ESCRITO DESISTIENDO DEL PROCESO //ETAPA PARA AUDIENCIA INICIAL </t>
  </si>
  <si>
    <t>25754400300120230020900</t>
  </si>
  <si>
    <t>EJECUTIVO POR OBLIGACIÓN DE HACER</t>
  </si>
  <si>
    <t>HEREDEROS INDETERMINADOS DE SARA LOPEZ SANCHEZ  DANIEL ALEJANDRO ALVARADO LOPEZ</t>
  </si>
  <si>
    <t>El señor DANIEL ALEJANDRO ALVARADO LOPEZ, identificado con cédula de ciudadanía No. 1.024.480.315 de Bogotá, en calidad de hijo de la señora fallecida SARA LOPEZ SANCHEZ y/o demás herederos indeterminados del locatario, procederán a otorgar y a suscribir la Escritura Pública protocolaria con base en el Contrato de Leasing número 201802116-3 a su favor, respecto al siguiente inmueble, dentro de los tres días siguientes a la ejecución de la sentencia: CARRERA 19 D N. 1-97 SUR CONJUNTO RESIDENCIAL HUERTAS DE SOACHA II APARTAMENTO 604 TORRE 14, de la ciudad de Soacha – Cundinamarca, con matrícula inmobiliaria N° 051-225505 de la oficina de registro de instrumentos públicos de Soacha. En caso que no se logre presentar el señor DANIEL ALEJANDRO ALVARADO LOPEZ, identificado con cédula de ciudadanía No. 1.024.480.315 de Bogotá, en calidad de hijo de la señora fallecida SARA LOPEZ SANCHEZ y/o demás herederos indeterminados, le solicito muy amablemente al señor (a) juez (a) que, con base en el artículo 436 del Código General del Proceso, para que usted, señor (a) juez (a) proceda con la firma de la escritura pública con base en el Contrato de Leasing número 201802116-3 respecto al bien inmueble ya descrito.</t>
  </si>
  <si>
    <t>04-04-24 AUTO EMPLAZAMIENTO HEREDEROS/ ETAPA NOTIFICACIONES</t>
  </si>
  <si>
    <t>15001418900220230036900</t>
  </si>
  <si>
    <t>JUZGADO SEGUNDO TRANSITORIO DE PEQUEÑAS CAUSAS Y COMPETENCIA MULTIPLE</t>
  </si>
  <si>
    <t>JESUS DAVID MEDINA RAMIREZ</t>
  </si>
  <si>
    <t>FONDO NACIONAL DEL AHORRO  Y MARIA ISABEL RAMIREZ PERE Z Y OTRAS PERSONAS DETERMINADAS</t>
  </si>
  <si>
    <t>Que se declare por vìa de prescripcòn ordinaria la propiuedad del bien inmueble ubicado en el barrio la Florida del Municipio de  Tunja, identificado con el folio de matrìcula inmobiliara 070-79007. Como consecuencia d elo anterior, solicita que se ordene la inscripciòn de la propuedad al demandante , en su certificado de tradicii`n y libertad correspondiente. Se condene en costas al demandado.</t>
  </si>
  <si>
    <t>03-06-2025 PARTE PASIVA PRESENTA CONTESTACIÓN DE LA DEMANDA // ETAPA TRASLADO DEMANDA. 04-06-2025 INGRESA AL DESPACHO</t>
  </si>
  <si>
    <t>11001310500420230018800</t>
  </si>
  <si>
    <t>ANA DEL CARMEN GONZALEZ FRANCO</t>
  </si>
  <si>
    <t>FONDO NACIONAL DEL AHORRO, ORGANIZACIÓN SERDAN S.A., HUMAN TEAM LTDA, TEMPORALES UNO-A S,A., OPTIMIZAR, ACTIVOS SAS, SERVIOLA SAS, S&amp;A SERVICIOS Y ASESORIAS Y SUEJE SISTEMA UNIVERSITARIO DEL EJE CAFETERO</t>
  </si>
  <si>
    <t>09/12/2025 SE RADICA ALEGATOS DE SEGUNDA INSTANCIA ANTE TRIBUNAL</t>
  </si>
  <si>
    <t>11001310300820220022900</t>
  </si>
  <si>
    <t>JUZGADO OCTAVO CIVIL DEL CIRCUITO</t>
  </si>
  <si>
    <t>FANNY VILLAMIZAR RODRIGUEZ</t>
  </si>
  <si>
    <t>FONDO NACIONAL DEL AHAORRO,  SUSANA SUAREZ MORALES Y OTROS</t>
  </si>
  <si>
    <t>1. DECLARAR SIMULADOS los títulos o transferencias de propiedad realizados en vida por el señor JOSE ALVARO SUAREZ GONZALEZ a sus hijos: SUSANA, ISABEL, FERNANDO, CRISTINA y SABINA SUAREZ MORALES 2. DECLARAR nulas las escrituras: E.P. 2675 29-06-2006 Notaria 18; E.P. 17564 16-12-2003 Notaria 29; E.P. 8307 09-12-1993 Notaria 18; y E.P. 5179 16-12-2003 Notaria 12</t>
  </si>
  <si>
    <t>18-11-2025 AUTO PONE EN CONOCIMIENTO - DEBIDO AL FALLECIMIENTO DE PARTE DEMANDANTE EN RECONVENCION -SE ORDENA EMPLAZAMIENTEO DE HEREDEROS DETERMINADOS HE INDETERMINADOS ASÍ COMO APLICACION ART, 160 CGP - REQUIERE AL DTE PARA QUE ACREDITE NOTIFICACIONES PLAZO DE 10 DÍAS//ETAPA TRASLADOS DDA</t>
  </si>
  <si>
    <t>50001400300620230080600</t>
  </si>
  <si>
    <t xml:space="preserve">JUZGADO SEXTO CIVIL MUNICIPAL </t>
  </si>
  <si>
    <t>BERGMAN ARIAS VERA</t>
  </si>
  <si>
    <t>1. Se declare que, entre el demandado y el FONDO NACIONAL DEL AHORRO, se celebró un contrato de mutuo con garantía hipotecaria mediante la Escritura Pública No. 4651 del 12 de septiembre de 2002, otorgada en la Notaria Primera del Círculo de Villavicencio, Meta. 2. Se declare que, el señor BERGMAN ARIAS VERA incumplió con el pago del préstamo de dinero que le otorgó el FONDO NACIONAL DEL AHORRO el 4 de julio de 2020, contenido en la Escritura Pública No. 4651 del 12 de septiembre de 2002, otorgada en la Notaria Primera del Círculo de Villavicencio, Meta. 3. Como consecuencia del incumplimiento por parte del demandado se le condene a pagar a favor del FONDO NACIONAL DEL AHORRO el saldo a capital, el cual hasta la fecha asciende a $ 29,337,703.21. 4. Se ordene al demandado, a pagar por concepto de Intereses corrientes desde la fecha que se causaron hasta que se efectúe el pago, suma que hasta el día 15 de septiembre de 2023 asciende a $ 3,887,058.25. 5. Que, como consecuencia del incumplimiento por parte del demandado, se ordene el pago de Intereses de mora desde la fecha que se causaron hasta que se efectúe el pago, liquidados a la tasa máxima permitida por la Superintendencia Financiera de Colombia, y que para el 15 de septiembre de 2023 ascendían a $13,100,229.66. 6. Se condene al demandado al pago y a favor del FONDO NACIONAL DEL AHORRO, la suma $ 2,132,519.61 concepto de seguros obligatorios. 7. Se ordene el pago de las Primas de seguros que sean canceladas por el demandante durante el proceso, debidamente certificadas, tal como se presentan las pagadas antes de la demanda, juntamente con los respectivos intereses moratorios liquidados sobre el total de las primas a razón de la tasa pactada para la obligación principal, liquidada desde la fecha de presentación de demanda hasta que se verifique el pago. 8. Que se indexe las sumas anteriormente mencionadas hasta tanto se verifique el pago total de la obligación por parte del</t>
  </si>
  <si>
    <t>06-11-2025 AUTO RECONOCE PERSONERIA FNA-SE ACREDITO NOTIFICACION DDO LEY 2213 2022 GUARDANDO SILENCIO - ETAPA PASA PARA SENTENCIA ANTICIPADA</t>
  </si>
  <si>
    <t>44001418900120230045200</t>
  </si>
  <si>
    <t>JUZGADO PRIMERO DE PEQUEÑAS CAUSAS Y COMPETENCIA MULTIPLE</t>
  </si>
  <si>
    <t xml:space="preserve">ROSMERY MARIA RIVADENEIRA MEJIA Y OTROS </t>
  </si>
  <si>
    <t>FONDO NACIONAL DEL AHORRO, ASTRID MARGARITA YEPES GARCÍA  Y PERSONAS INDETERMINADAS.</t>
  </si>
  <si>
    <t>Se DECLARE en favor de los Demandantes ROSMERY MARIA, MIRELIS YADIRA, MARITZA BEATRIZ, DUNIS ELISA, MIRALDO DAVID, YISNEIDER ENRIQUE Y UDILVIDE RIVADENEIRA MEJIA el derecho de propiedad pleno y absoluto por prescripción adquisitiva extraordinaria de dominio sobre el inmueble cuyas cabidas y linderos se encuentran descritas en el certificado de tradición - matrícula inmobiliaria N° 210-18574 de la Oficina de Registro de Instrumentos Públicos de Riohacha – Guajira, por haberlo adquirido mediante prescripción extraordinaria adquisitiva de dominio. Se ORDENE la extinción del gravamen hipotecario que figura en favor del Fondo Nacional del Ahorro, sobre el bien inmueble a usucapir identificado con el certificado de tradición – matricula inmobiliaria N° 210-18574 de la Oficina de Registro de Instrumentos Públicos de Riohacha – Guajira que viene enunciado. Como consecuencia de las anteriores declaraciones Se ORDENE la inscripción de la SENTENCIA que ponga fin al presente proceso, en el folio de matrícula inmobiliaria N° 210-18574 de la Oficina de Registro de Instrumentos Públicos de Riohacha – Guajira</t>
  </si>
  <si>
    <t xml:space="preserve">29-10-2025 AUTO REQUIERE POR SEGUNDA VEZ AL PERITO PARA QUE ACLARE Y COMPLEMENTE  DIGTAMEN PERICIAL SOLICITADO POR  FNA- TERMINO DE 10 DIÍAS //ETAPA PRACTICA PROBATORIA </t>
  </si>
  <si>
    <t>08758418900320230005300</t>
  </si>
  <si>
    <t>JUZGADO TERCERO DE PEQUEÑAS CAUDSAS Y COMPETENCIA MULTIPLE</t>
  </si>
  <si>
    <t xml:space="preserve">EPIGMELIO MANUEL ZABARAIN RAMIREZ </t>
  </si>
  <si>
    <t>FONDO NACIONAL DEL AHORRRO, ELVIRA BEATRIZ HERNANDEZ VASQUEZ Y OTROS</t>
  </si>
  <si>
    <t xml:space="preserve">QUE SE DECLARE LA PERTENENCIA DEL INMUEBLE OBJETRO DEL PROCESO </t>
  </si>
  <si>
    <t>27-06-24 AUTO DECIDE CORRER TRASLADO DE LA CONTESTACION DEL ACREEDOR HIPOTECARIO A LA PARTE</t>
  </si>
  <si>
    <t>11001400304420230075900</t>
  </si>
  <si>
    <t>JUZGADO CUARENTA Y CUATRO CIVIL MUNICIPAL</t>
  </si>
  <si>
    <t>JAZMIN ANDREA GUALTEROS GARZÓN</t>
  </si>
  <si>
    <t>FONDO NACIONAL DEL AHORRO Y  FABIAN HUMBERTO CASTRO PIÑEROS</t>
  </si>
  <si>
    <t xml:space="preserve">Solicito señor juez, que en fallo que cause ejecutoria se declare que mi poderdante, ha adquirido por prescripción extraordinaria adquisitiva de dominio pleno, absoluto, perpetuo y exclusivo, y se ratifique la propiedad del apartamento 202 que hace parte integrante de la urbanización LA FONTANA Q.5 Y 6. P.H. de la ciudad de Bogotá, localidad de Suba; predio urbano ubicado en la carrera 113 D # 145-38; Dirección catastral KR 113 D 145 38 AP 202. Con folio de matrícula inmobiliaria 50N-20204793.  Que como consecuencia de la anterior declaración se ordene la inscripción de la sentencia en el folio de matrícula inmobiliaria de la oficina de instrumentos públicos respectiva. Que como consecuencia de la declaración de pertenencia se ordene la cancelación de las anotaciones 18 y 20 del folio de matrícula inmobiliaria 50N-20204793 del Circulo de Bogotá D.C. Zona Norte, para que el inmueble quede totalmente saneado. Ordenar los edictos emplazatorios de conformidad con lo ordenado por el artículo 108 del CGP, con respecto a las personas indeterminadas que crean tener derecho sobre el apartamento 202 propio de esta demanda y articulo 375 numeral 6 y 7 del CGP, para lo correspondiente a los tramites ordenados para la declaración de pertenencia. </t>
  </si>
  <si>
    <t>25-08-2025 AUTO SUSPENDE PROCESO // ETAPA PRÁCTICA DE PRUEBAS (PENDIENTE DESCARGAR AUTO)</t>
  </si>
  <si>
    <t>11001400304020230026800</t>
  </si>
  <si>
    <t xml:space="preserve">JUZGADO CUARENTA CIVIL MUNICIPAL DE ORALIDAD </t>
  </si>
  <si>
    <t>URBANIZADORA DAVID PUYANA S.A. “URBANAS S.A.” EN REORGANIZACION</t>
  </si>
  <si>
    <t>MARIA OSMALIA ATENCIA DE MURILLO Y OTROS</t>
  </si>
  <si>
    <t>01-08-2025 SE RADICÓ PODER SUSTITUCIÓN Y SOLICITUD EXPEDIENTE DIGITAL //  // ETAPA TRASLADOS DDA</t>
  </si>
  <si>
    <t>11001310301220220014900</t>
  </si>
  <si>
    <t>JUZGADO DOCE CIVIL DEL CIRCUITO</t>
  </si>
  <si>
    <t>JOSE ARTURO BLANCO RINCON</t>
  </si>
  <si>
    <t>PRIMERO: Que se DECLARE el reconocimiento y aceptación de la calidad de deudor del señor JOSE ARTURO BLANCO RINCON identificado con la C.C. No. 17310100, respecto a la deuda que tiene ante el FONDO NACIONAL DEL AHORRO por un valor de CIENTO SESENTA Y CINCO MILLONES NOVENTA Y SEIS MIL OCHOCIENTOS NOVENTA Y SIETE PESOS CON DOCE CENTAVOS M.L. $165,096,897.12 y con base en la existencia y permanencia de la Hipoteca que se encuentra garantizada en la Escritura Pública No. 8540 del 6 de diciembre de 1996, ante la Notaria 1° de Villavicencio (Meta) y a favor del FONDO NACIONAL DEL AHORRO. SEGUNDO: Que, como consecuencia del reconocimiento y aceptación de la calidad de deudor del señor JOSE ARTURO BLANCO RINCON identificado con la C.C. No. 17310100, este proceda con la cancelación total de la obligación anteriormente descrita. TERCERO: Que se MANTENGA la inscripción de la Hipoteca que se encuentran en la anotación No. 7 del certificado de tradición y libertad del folio de matrícula inmobiliaria No. 230-36784 de la Oficina de Registro de Instrumentos Públicos de Villavicencio, Meta. CUARTO: Que se CONDENE en Costas y Agencias en Derecho al demandado.</t>
  </si>
  <si>
    <t xml:space="preserve">30-09-2025 AUTO TIENE POR NOTIFICADO POR CONDUCTA CONCLUYENTE RECONOCE PERSONERIA SE TIENE POR NOTIFICADO PARTE DEMANDADA // ETAPA NOTIFICACIONES 
</t>
  </si>
  <si>
    <t>68755318400220160014700</t>
  </si>
  <si>
    <t>JUZGADO PROMISCUO DE FAMILIA DEL CIRCUITO</t>
  </si>
  <si>
    <t>SUCESIÓN INTESTADA</t>
  </si>
  <si>
    <t xml:space="preserve">CARLOS JULIO VEGA CRUZ </t>
  </si>
  <si>
    <t xml:space="preserve">HEREDEROS DETERMINADOS DE LA CAUSANTE ELIZABETH RONCANCIO POBLADOR </t>
  </si>
  <si>
    <t>Que se declare abierto el proceso de Sucesión de la señora MARIAELIZABET RONCANCIO POBL.ADOR, quien falleciera en el municipio de Contratación el pasado 10 de febrero de 2016</t>
  </si>
  <si>
    <t>03-12-2025 AUTO APRUEBA TRABAJO DE PARTICIÓN Y ADJUDICACIÓN // ETAPA ARCHIVO PROCESO.</t>
  </si>
  <si>
    <t>11001400304920240082100</t>
  </si>
  <si>
    <t xml:space="preserve">JUZGADO CUARENTA Y NUEVE CIVIL MUNICIPAL DE BOGOTÁ </t>
  </si>
  <si>
    <t xml:space="preserve">MARIA YOLANDA ERAZO DE ARBOLEDA </t>
  </si>
  <si>
    <t xml:space="preserve">FONDO NACIONAL DEL AHORRO  </t>
  </si>
  <si>
    <t>Que se declare que la señora María Yolanda Erazo de Arboleda, identificada con C.C. No. 34.531.692 expedida en el municipio de Popayán, no estaba en la obligación de pagar dinero alguno al Fondo Nacional del Ahorro, correspondiente al contrato de mutuo contenido en la Escritura Publica No. 2005 del 30 de junio de 1.999, por cuanto este último nunca se perfeccionó. En consecuencia se ordene al Fondo Nacional del Ahorro devolver a la señora María Yolanda Erazo de Arboleda, identificada con C.C. No. 34.531.692, los dineros por ella entregados, toda vez que obedecen a un pago de lo no debido. El valor a reintegrarse debe incluir tanto el capital como los intereses moratorios y la correspondiente indexación, desde la fecha en que ingresaron al patrimonio del Fondo Nacional del Ahorro, hasta la fecha de su correspondiente reintegro</t>
  </si>
  <si>
    <t>01-07-2025 ALDESPACHO PARA RESOLVER RECURSO // ETAPA TRASLADO RECURSO</t>
  </si>
  <si>
    <t>9883</t>
  </si>
  <si>
    <t xml:space="preserve">FISCALÍA 41 ESPECIALIZADA DE EXTINCIÓN DEL DERECHO DE DOMINIO </t>
  </si>
  <si>
    <t xml:space="preserve">EXRTINCION DE DOMINIO </t>
  </si>
  <si>
    <t xml:space="preserve">FONDO NACIONAL DEL AHORRO, EDGAR GUSTAVO  NAVARRO MORALES Y OTROS </t>
  </si>
  <si>
    <t>NOTIFICACIÓN RESOLUCIÓN DE INICIO DEL 18 JULIO DE 2014</t>
  </si>
  <si>
    <t>26/05/2023: DECLARA IMPROCEDENCIA DE EXTINCION DE DOMINIO</t>
  </si>
  <si>
    <t>05001310501820230042500</t>
  </si>
  <si>
    <t>ANA MARIA VANEGAS ANGEL</t>
  </si>
  <si>
    <t>01/12/2025 SE FIJA FECHA DE AUDIENCIA DEL ART 80 PARA EL DÍA 02 DE SEPTIEMBRE DE 2026 Y REQUIERE INFORME JURAMENTADO FNA</t>
  </si>
  <si>
    <t>11001310501720220027200</t>
  </si>
  <si>
    <t>ALBERT ALEXIS GIRALDO RAMIREZ</t>
  </si>
  <si>
    <t>FONDO NACIONAL DEL AHORRO, MICROHAR SAS,  SERVICIOS Y ASESOSRIAS, SERVIOLA Y SELCOMP INGENIERIA LTDA</t>
  </si>
  <si>
    <t>11/06/2025 AL DESPACHO CON LAS CONTESTACIONES DE DEMANDA</t>
  </si>
  <si>
    <t>11001310303620190058800</t>
  </si>
  <si>
    <t xml:space="preserve">JUZGADO TREINTA Y SEIS CIVIL DEL CIRCUITO </t>
  </si>
  <si>
    <t>HECTOR PAEZ ROJAS</t>
  </si>
  <si>
    <t>FONDO NACIONALD EL AHORRO, JUAN PABLO ORTEGÓN MARULANDA y OTROS</t>
  </si>
  <si>
    <t>vincular como litisconsorte necesario a los propietarios que integran la P. H. Urbanización Santa Catalina, igualmente, a los dueños de las viviendas ubicadas en la CRA 72 T No. 43 A 24 sur, Urbanización Santa Catalina “Carlos Lleras Restrepo”, inmuebles adquiridos con crédito hipotecario, otorgado por el Fondo Nacional de Ahorro.</t>
  </si>
  <si>
    <t>12-08-2025 RECEP MEMO CON - SOLICITUD TERMINACION PROCESO // ETAPA PRACTICA PROBATORIA</t>
  </si>
  <si>
    <t>11001310502320230031700</t>
  </si>
  <si>
    <t>NICOLAS ORTIZ</t>
  </si>
  <si>
    <t>2025-04-25 (Notificación por Estado): Actuación registrada el 25/04/2025 a las 17:20:26.  2025-04-25 (Auto que Admite Recurso): CORRE TRASLADO A LAS PARTES PARA ALEGAR POR ESCRITO, ESTADO 70 DEL 28 DE ABRIL DE 2025. Daniel CH, para consultarlo en el siguiente link https://publicacionesprocesales.ramajudicial.gov.co/</t>
  </si>
  <si>
    <t>11001400301620230071400</t>
  </si>
  <si>
    <t>JUZGADO DIECISÉIS CIVIL MUNICIPAL</t>
  </si>
  <si>
    <t>WALTER GIOVANNI ORTIZ LOZANO Y OTROS.</t>
  </si>
  <si>
    <t>HEREDEROS INDETERMINADOS DE BLANCA ALZATE Y OTROS</t>
  </si>
  <si>
    <t>Que en el fallo que cause ejecutoria se declare que mi poderdante a adquirido por prescripción extraordinaria de dominio el inmueble antedicho, cuya ubicación y linderos se establecen en la escritura número 7548 del 24 de noviembre del año 1986 de la Notaria 6 del Círculo de Bogotá. Que como consecuencia de la Declaración antes mencionada se ordene la Inscripción de dicho fallo en el Folio de Matrícula Inmobiliaria número 50S-1001441 de la Oficina de Instrumentos Públicos Zona Sur de Bogotá D.C., con el cual se identifica ante dicho organismo el mencionado bien inmueble. Que se condene en costas a quién se opusiere a las pretensiones de la presente demanda.</t>
  </si>
  <si>
    <t>30-10-2025 REMITE OFICIO LEVANTAMIENTO MEDIDA CUATELARES - PROCESO TÉRMINADO // ETAPA EJECUTORIEDAD DE LA ST</t>
  </si>
  <si>
    <t>66001400300820200079700</t>
  </si>
  <si>
    <t xml:space="preserve">	JUZGADO OCTAVO  CIVIL MUNICIPAL DE PEREIRA</t>
  </si>
  <si>
    <t>ORDINARIO RESOLUCION CONTRATO</t>
  </si>
  <si>
    <t xml:space="preserve">INGENIA PROYECTOS S.A.S. </t>
  </si>
  <si>
    <t>FONDO NACIONAL DEL AHORRO, JESUS ANDREY HERNANDEZ ALZATE y LUZ DIANEY ARAGONES</t>
  </si>
  <si>
    <t>Que se declare la existencia de un contrato de promesa de compraventa firmado entre INGENIA PROYECTOS S.A.S., persona jurídica, NIT. 900.991.041-8, representada legalmente por la señora SANDRA VICTORIA PALACIO ESTRADA identificada con CC. 42.010.924 como promitente vendedora y, JESÚS ANDREY HERNÁNDEZ ALZATE CC. 10.000.759 este último como promitente comprador. 2- Que se declare por incumplimiento de la parte demandada, JESÚS ANDREY HERNÁNDEZ ALZATE CC. 10.000.759, terminado el contrato de promesa de compraventa firmado entre INGENIA PROYECTOS S.A.S., persona jurídica, NIT. 900.991.041-8, representada legalmente por la señora SANDRA VICTORIA PALACIO ESTRADA identificada con CC. 42.010.924 y, JESÚS ANDREY HERNÁNDEZ ALZATE CC. 10.000.759. Que se declare la existencia de la escritura No. 918 de compraventa firmada y registrada, entre INGENIA PROYECTOS S.A.S, persona jurídica, NIT. 900.991.041-8, representada legalmente por la señora SANDRA VICTORIA PALACIO ESTRADA identificada con CC. 42.010.924, como vendedora y JESÚS ANDREY HERNÁNDEZ ALZATE CC. 10.000.759 y LUZ DIANEY ARAGONÉS ALZATE C. C. 42.145.984 en calidad de compradores y EL FONDO NACIONAL DEL AHORRO como acreedor hipotecario y como apoderada de este último, la doctora DIANA ROCIO PATIÑO CONTRERAS C.C. 52.216.151</t>
  </si>
  <si>
    <t>12-12-2025 AUTO FIJA FECHA AUD 14 DE ABRIL 2029 A LAS 09 AM // ETAPA AUD INICIAL</t>
  </si>
  <si>
    <t>11001400301720220028900</t>
  </si>
  <si>
    <t>JUZGADO DIECISIETE CIVIL MUNICIPAL</t>
  </si>
  <si>
    <t>NELSON JAVIER CASTELLANOS CABRERA</t>
  </si>
  <si>
    <t>HEREDEROS DETERMINADOS E INDETERMINADOS DE GLORIA DACIER BECERRA RODRIGUEZ (Q.E.P.D) y DEMAS PERSONAS INDETERMINADAS</t>
  </si>
  <si>
    <t>Que se declare a nombre de NELSON JAVIER CASTELLANOS CABRERA, con cédula 5.694.932, el dominio pleno y  absoluto del predio ubicado en la carrera 73 Sur N 40 83, bloque 3 Interior 3 apartamento 102 conjunto residencial Tonoli Uno en Bogotá, barrio Timiza en la localidad Kennedy en Bogotá, CHIP AAA044HAFZ, cedula catastral D40CS721236, matrícula inmobiliaria 50S 998179, por haberlo adquirido por Prescripción extraordinaria de Dominio, con todas sus mejoras, anexidades, dependencias, servidumbres etc.</t>
  </si>
  <si>
    <t>16-10-2025 AUTO TIENE POR CONTESTADA DEMANDA POR CURADOR AD LITIM - REQUIERE A LA PARTE INTERESADA PARA QUE DE TRAMITE DE AUTO 11 OCTUBRE 2028</t>
  </si>
  <si>
    <t>11001310503120230041000</t>
  </si>
  <si>
    <t>MONICA ALEXANDRA PEÑA GARCIA</t>
  </si>
  <si>
    <t>FONDO NACIONAL DEL AHORRO, SERVICIOS Y ASESOIRAS</t>
  </si>
  <si>
    <t>13/05/2025 CHUBB SEGUROS ALLEGA ALEGATOS DE SEGUNDA INSTANCIA</t>
  </si>
  <si>
    <t>11001310504220230013800</t>
  </si>
  <si>
    <t>MAYERLY CONSUELO LOPEZ MAHECHA</t>
  </si>
  <si>
    <t>FONDO NACIONAL DEL AHORRO Y PNUD-COL/96/026</t>
  </si>
  <si>
    <t>11/12/2025 CONFIRMA EN SEGUNDA INSTANCIA DONDE DECLARA PROBADA LA EXCEPCIÓN PREVIA DE PRESCRIPCIÓN Y TERMINA EL PROCESO</t>
  </si>
  <si>
    <t>11001400305720230084900</t>
  </si>
  <si>
    <t xml:space="preserve">JUEZ CINCUENTA Y SIETE CIVIL MUNICIPAL </t>
  </si>
  <si>
    <t>GERMAN ANTONIO CESPEDES IZQUIERDO</t>
  </si>
  <si>
    <t>FONDO NAOIONALD EL AHORRO Y ESAR TULIO PUENTES GIRALDO</t>
  </si>
  <si>
    <t>Que se declarare por vía de Prescripción Extraordinaria Adquisitiva de dominio al señor GERMAN ANTONIO CESPEDES IZQUIERDO, mayor, identificado con la cédula de ciudadanía número  19.346.706 expedida en Bogotá, como propietario del inmueble ubicado en Tv 14 Q 67 G 35 Sur - Calle 69 D Sur 4-39- y/o Carrera 27 K E 93-38 S Lote 8 Manzana 12 Apartamento Interior 1 Urbanización Aurora II en Bogotá, el cual se identifica con matrícula inmobiliaria número 50S-1011210, de la oficina de Registro de Instrumentos Públicos de Bogotá Zona Sur, lo anterior por haber ejercido el dominio pleno y absoluto de dicho inmueble con ocasión de la posesión material mantenida de forma ininterrumpida por más de 10 años, con todas sus mejoras, anexidades, dependencias, servidumbres, etc, bien inmueble alinderado como se indicó en hechos anteriores. Como consecuencia de lo anterior, solicito en que se ordene la cancelación del registro de propiedad del señor CESAR TULIO PUENTES GIRALDO, propietario inscrito del inmueble objeto del litigio, y se ordene la inscripción de la propiedad del demandante señor GERMAN ANTONIO CESPEDES IZQUIERDO.</t>
  </si>
  <si>
    <t>24-09-2025 AUTO NOMBRA AUXILIAR A FAVOR DE HEREDEROS INDETERMINADOS // ETAPA TRASLADO DDA</t>
  </si>
  <si>
    <t>73001312100220220033800</t>
  </si>
  <si>
    <t>JUZGADO 003 CIVIL DEL CIRCUITO ESPECIALIZADO EN RESTITUCION DE TIERRAS</t>
  </si>
  <si>
    <t>STELLA TORRES MARTINEZ</t>
  </si>
  <si>
    <t>FONDO NACIONAL DEL AHORRO Y ROSALBA HERNANDEZ DE RINCON</t>
  </si>
  <si>
    <t>DECLARAR que la solicitante STELLA TORRES MARTINEZ, identificada con cédula de ciudadanía No. 20.490.919, es titular del derecho fundamental a la restitución de tierras, en relación con el predio denominado por la solicitante como CASA 77 VILLA DEL PRADO, conocido catastralmente como CS 77 CATALAN y registralmente como  1) LOTE 77 2, CASA LOTE 77 DE LA URBANIZACION VILLA DEL PRADO.</t>
  </si>
  <si>
    <t>06-08-2024 RESUELVE: EL PROCESO NÚMERO 220220033800 ACTUALMENTE SE ENCUENTRA EN LA ETAPA DE TRASLADOS. LA ÚLTIMA ACCIÓN REGISTRADA POR EL JUZGADO CORRESPONDE AL AUTO DE ADMISIÓN, FECHADO EL 24 DE NOVIEMBRE DE 2023. CABE DESTACAR QUE, EN ESTOS MOMENTOS, SE ESTÁ LLEVANDO A CABO LA GESTIÓN SECRETARIAL NECESARIA PARA DAR CUMPLIMIENTO A LAS ÓRDENES ESTIPULADAS EN LA MENCIONADA PROVIDENCIA. POR CONSIGUIENTE, EL PROCESO SE HALLA EN ESPERA DE SER INGRESADO AL DESPACHO PARA SU RESPECTIVA CONTINUACIÓN.</t>
  </si>
  <si>
    <t>11001310500520230035000</t>
  </si>
  <si>
    <t>JENNY FERNANDA JIMENEZ CALLEJAS</t>
  </si>
  <si>
    <t>22/10/2025 INGRESA AL DESPACHO PARA AVOCAR CONOCIMIENTO</t>
  </si>
  <si>
    <t>11001400307720230135600</t>
  </si>
  <si>
    <t>JUZGADO CINCUENTA Y NUEVE DE PEQUEÑAS CAUSAS Y COMPETENCIA MULTIPLE</t>
  </si>
  <si>
    <t>PRIMERA: Decretar la prescripción extintiva del contrato de hipoteca suscrito por el señor JOSE ARTURO BLANCO RINCON como contrato accesorio al contrato de mutuo, contenida en la escritura pública número 8.540 del 06 de diciembre de 1996 de la notaria Primera del Circulo de Villavicencio y en favor del FONDO NACIONAL DEL AHORRO CARLOS LLERAS RESTREPO SEGUNDA: Como consecuencia de la anterior declaración, Ordenar a la Notaria primera del Circulo de Villavicencio, la cancelación del referido gravamen contenido en la escritura pública número 8.540 del 06 de diciembre de 1996 de la notaria Primera del Circulo de Villavicencio. TERCERA: Condenar en costas y gastos al demandado. CUARTA: Reconocer personería jurídica al suscrito apoderado para actuar en el presente proceso</t>
  </si>
  <si>
    <t>25-11-2025 AUTO DECRETA PRACTICA PRUEBAS OFICIO- SOLICITA A JUZGADO 68 CIVIL M Y 50 PEQUEÑAS CAUSAS PARA QUE TERMINO DE 10 ALLEGUEN COPIA DIGITAL DE EXP - PARA LUEGO CITAR A AUDIENCIA</t>
  </si>
  <si>
    <t>05001400301420230018400</t>
  </si>
  <si>
    <t>JUZGADO CATORCE CIVIL MUNICIPAL DE ORALIDAD</t>
  </si>
  <si>
    <t>SUSECION DE MENOR CUANTIA</t>
  </si>
  <si>
    <t>MARLENE DE JESUS MONTOYA DE ALZATE</t>
  </si>
  <si>
    <t>FONDO NACIONAL DEL AHORRO Y HEYBER NORVEY RPJAS PARRA</t>
  </si>
  <si>
    <t>03-09-2025         RECEPCIÓN MEMORIAL</t>
  </si>
  <si>
    <t>54001310500220230037900 - 54001410500220250006000</t>
  </si>
  <si>
    <t>JUZGADO SEGUNDO MUNICIPAL DE PEQUEÑAS CAUSAS LABORALES</t>
  </si>
  <si>
    <t>FREDDY ALEXANDER RAMIREZ RIVERA, cónyuge y beneficiario de la señora ROSA HELENA
ARAMBULA RAMIREZ (Q.E.P.D.)</t>
  </si>
  <si>
    <t>1. Que se ordene al FNA el pago y la entrega de las cesantías al señor FREDDY ALEXANDER RAMIREZ RIVERA por ser el cónyuge y único beneficiario de la señora ROSA HELENA ARAMBULA RAMIREZ (Q.E.P.D.). 2. Que se ordene al FNA el pago y la entrega de los intereses a las cesantías al señor FREDDY ALEXANDER RAMIREZ RIVERA por ser el cónyuge y único beneficiario de la señora ROSA HELENA ARAMBULA RAMIREZ (Q.E.P.D.). 3. Que se condene al FNA a ultra y extra petita, por lo que el juez puede condenar al demandado a pagar una sanción por cada día retardo y hasta el momento efectivo de la entrega de las cesantías, contados desde el momento de la solicitud de entrega.</t>
  </si>
  <si>
    <t>25/11/2025 SE SUSPENDE PROCESO POR EL TÉRMINO DE 4 MESES</t>
  </si>
  <si>
    <t>11001310302720230053400</t>
  </si>
  <si>
    <t>ANA ROCIO SERJE PARDO</t>
  </si>
  <si>
    <t>FONDO NACIONAL DEL AHORRO, EDMUND SERGE Y OTROS Y PERSONAS INDETERMINADAS</t>
  </si>
  <si>
    <t>27-11-2025 AUTO ORDENA REQUERIR ORIP CON LA CORRESPONDIENTE INSCRIPCION E LA DDA // ETAPA PRÁCTICA DE PRUEBAS</t>
  </si>
  <si>
    <t>05000312000120230000900</t>
  </si>
  <si>
    <t>JUZGADO PRIMERO PENAL DEL CIRCUITO ESPECIALIZADO DE EXTINCION DE DOMINIO</t>
  </si>
  <si>
    <t>FISCALIA CUARENTA Y DOS ESPECIALIZADA EN EXTINCION DE DOMINIO</t>
  </si>
  <si>
    <t>FONDO NACIONAL DEL AHORRO , LAURA CRISTINA PARRA ECHAVARRIA Y OTROS</t>
  </si>
  <si>
    <t>QUE SE DECLARE LA EXTINCION DE DOMINIO DEL INMUEBLE OBJETO DEL PROCESO.</t>
  </si>
  <si>
    <t>23/02/2024: AUTO QUE DISPONE QUE SE CUMPLA ORDEN DE DEVOLUCIÓN DE DEMANDA A LA FISCALÍA DELEGADA PARA QUE REALICE LAS RESPECTIVAS CORRECCIONES /ESTESE A LO RESUELTO POR EL SUPERIOR Y ORDENA ARCHIVO (AUTO PUBLICADO EN LA PÁGINA WEB DE LA RAMA JUDICIAL EN EL MICROSITIO DEL JUZGADO)</t>
  </si>
  <si>
    <t>11001310302520230030800</t>
  </si>
  <si>
    <t>JUZGADO VEINTICINCO CIVIL DEL CIRCUITO</t>
  </si>
  <si>
    <t>MAURICIO RAMIREZ RIVADENEIRA Y OTRO</t>
  </si>
  <si>
    <t>FONDO NACIONAL DEL AHORRO Y MARIA MARGARITA RAMIREZ RIVADENEIRA</t>
  </si>
  <si>
    <t>28-07-2025 IMPULSO PROCESAL</t>
  </si>
  <si>
    <t>11001310500720230043700</t>
  </si>
  <si>
    <t>JAIRO ANDRES GALEANO ANGARITA</t>
  </si>
  <si>
    <t>27/11/2025 SE RADICA ALEGATOS DE SEGUNDA INSTANCIA</t>
  </si>
  <si>
    <t>11001310500620230013200</t>
  </si>
  <si>
    <t>MARIA ALEXANDRA VASQUEZ GALLEGO</t>
  </si>
  <si>
    <t>FONDO NACIONAL DEL AHORRO y COASPHARMA S.A.S.</t>
  </si>
  <si>
    <t>Que se condene a COASPHARMA identificada con NIT número 900.297.153-8, a realizar el pago de las cesantías del periodo 2018, que deberían ser consignadas en febrero de 2019, a favor de los demandados. 2. Que se condene a COASPHARMA identificada con NIT número 900.297.153-8, a realizar el pago de las cesantías del periodo 2017, que deberían ser consignadas en febrero de 2018, a favor de los demandados. Que se condene a COASPHARMA identificada con NIT número 900.297.153-8, a realizar el pago correspondiente a la sanción por omisión de consignación de las cesantías1 del periodo 2018, que deberían ser consignadas el 15 de febrero de 2019 a la respectiva.  Que se declare que el FONDO NACIONAL DEL AHORRO recibió el pago de las cesantías por parte de COASPHARMA identificada con NIT número 900.297.153-8, desde el periodo de 2009 hasta el periodo de 2018. 2. Que se declare que el FONDO NACIONAL DEL AHORRO adeuda a los demandados, las cesantías consignadas por la empresa COASPHARMA identificada con Nit. 900.297.153- 8 a nombre del señor OSCAR MAURICIO PICO SALAZAR.</t>
  </si>
  <si>
    <t>05/11/2025 DESPACHO REPONE DECISIÓN Y TIENE POR CONTESTADA DEMANDA POR PARTE DEL FNA, Y  FIJA FECHA DE AUDIENCIA DEL ART 77 Y 80 EL 11 DE FEBRERO DE 2026 A LAS 02:30 PM</t>
  </si>
  <si>
    <t>11001310300320230037300</t>
  </si>
  <si>
    <t>JUZGADO TERCERO CIVIL DEL CIRCUITO DE BOGOTÁ</t>
  </si>
  <si>
    <t>UNION TEMPORAL MULTIPHI III Y OTROS</t>
  </si>
  <si>
    <t>24-11-2025 CONSTANCIA SECRETARIAL POR ERROR INVOLUNATRIO SE DESANOTÓ UN AUTO DE FECHA 21 DE NOVIEMBRE DE 2025, QUE NO CORRESPONDE AL PROCESO, POR ENDE, EL PROCESO CONTINÚA AL DESPACHO PARA LO PERTINENTE // ETAPA AL DESPACHO PARA PROVEER</t>
  </si>
  <si>
    <t>11001310504120230033100</t>
  </si>
  <si>
    <t xml:space="preserve">JUZGADO CUARENTA Y UNO  LABORAL DEL CIRCUITO </t>
  </si>
  <si>
    <t>YINA PAOLA PEREZ TRUJILLO</t>
  </si>
  <si>
    <t>FONDO NACIONAL DEL AHORRO, OPTIMIZAR, ACTIVOS, SERVICIOS Y ASEOSRÌAS Y SERVIOLA</t>
  </si>
  <si>
    <t>24/10/2025 AVOCA CONOCIMIENTO EL JUZGADO 50 LABORAL DEL CIRCUITO DE BOGOTÁ Y FIJA FECHA DE AUDIENCIA DEL  ART 77 PARA EL DÍA 20 DE OCTUBRE DE 2026 A LAS 09:00 AM</t>
  </si>
  <si>
    <t>11001310500320230031600</t>
  </si>
  <si>
    <t xml:space="preserve">JUZGADO CINCUENTA LABORAL DEL CIRCUITO </t>
  </si>
  <si>
    <t>MARITZA RODRIGUEZ GARZON</t>
  </si>
  <si>
    <t>12/05/2025 AVOCA CONOCIMIENTO Y FIJA FECHA DE AUDIENCIA PARA EL 23 DE ABRIL DE 2026 A LAS 02:30 AM</t>
  </si>
  <si>
    <t>25290400300220230001300</t>
  </si>
  <si>
    <t>VERBAL SUMARIO - SIMULACION ABSOLUTA</t>
  </si>
  <si>
    <t>FORTUNATO HERRERA</t>
  </si>
  <si>
    <t>FONDO NACIONAL DEL AHORRO Y MARINELA QUINTERO OLAYA</t>
  </si>
  <si>
    <t>AUTO ORDENA LA VINCULACIÓN  EN CALIDAD DE LITRISCONSORTE NECERIO AL FONDO NACIONAL DEL AHORRRO</t>
  </si>
  <si>
    <t xml:space="preserve">31-10-2025_NOTIFICACION POR AVISO JUZGADO INFORMA QUE SE TRAMITA PROCESO VERBAL SUMARIO_SIMULACION ABSOLUTA </t>
  </si>
  <si>
    <t>08001315300920220000500</t>
  </si>
  <si>
    <t>SAMIR HERNANDO ARCON RODRIGUEZ</t>
  </si>
  <si>
    <t>FONDO NACIONAL DEL AHORRO, HERNANDO ABAD ARCON FONTALVO Y VIRGINIA YADIRA RODRIGUEZ FERREIRA</t>
  </si>
  <si>
    <t>Que se declare, que SAMMIR HERNANDO ARCN RODRIGUEZ, identificado con cedula de ciudadanía No. 1.045.680.844 expedida en Barranquilla, ha adquirido el título de dominio pleno y absoluto por prescripción extraordinaria adquisitiva de dominio sobre el bien inmueble urbano, distinguido con folio de matrícula inmobiliaria No. 040-57590 de la Oficina de Registro de Instrumentos Públicos de Barranquilla, identificado con cedula catastral No. 080010103000004600037000000000 ubicado en la Carrera 72 No. 86 – 156 del barrio El Limoncito de la ciudad de Barranquilla, con todas sus mejoras, anexidades,
dependencias.</t>
  </si>
  <si>
    <t>22-07-2025 EMPLAZA PERTENCIA - EN CUMPLIMIENTO A LO ESTABLECIDO EN EL ARTICULO 375 DEL CGP // ETAPA PRÁCTICA DE PRUEBAS</t>
  </si>
  <si>
    <t>11001310303520220032900</t>
  </si>
  <si>
    <t>JUZGADO TREINTA Y CINCO CIVIL DEL CIRCUITO</t>
  </si>
  <si>
    <t>FLOR MARINA RAMÍREZ RUIZ, JOSÉ ALEXANDER PINZÓN LUQUE y FONDO NACIONAL DEL AHORRO</t>
  </si>
  <si>
    <t>MARY LUZ RODRÍGUEZ RAMÍREZ - FLOR MARINA RAMÍREZ - ÁLVARO RODRÍGUEZ RAMÍREZ - MATILDE RODRÍGUEZ RAMÍREZ - DIANA PATRICIA RODRÍGUEZ
RAMÍREZ - FREDY ALEJANDRO RODRÍGUEZ RAMÍREZ - JOHN ALEXANDER RODRÍGUEZ RAMÍREZ y FABIAN ANDRÉS RODRÍGUEZ RAMÍREZ.</t>
  </si>
  <si>
    <t>SENTENCIA DE FECHA 01 DE OCTUBRE DE 2025, PROFERIDA POR EL JUZGADO TREINTA Y CINCO CIVIL DEL CIRCUITO DE BOGOTA DC, RESUELVE: NEGAR LAS PRETENSIONES DE LA DEMANDA Y CONDENAR EN COSTAS A FAVOR DE LOS DEMANDADOS, LA SUMA DE $4.500.000.</t>
  </si>
  <si>
    <t>21/10/2025 MEMORIAL SOLICITUD DE LIQUIDACIÓN DE COSTAS Y MANDAMIENTO DE PAGO</t>
  </si>
  <si>
    <t>2024002082-005-000 EXP 2024-0094</t>
  </si>
  <si>
    <t>PROTECCIÓN AL CONSUMIDOR</t>
  </si>
  <si>
    <t>LUZ MARY ALARCON</t>
  </si>
  <si>
    <t>1. Se DECLARE que el FONDO NACIONAL DEL AHORRO CARLOS LLERAS RESTREPO vulneró los derechos del consumidor financiero de LUZ MARY ALARCÓN, especialmente (i) el derecho a recibir productos y servicios de calidad, de acuerdo con las condiciones ofrecidas y las obligaciones asumidas, (ii) el derecho a recibir información transparente, clara, veraz y oportuna, y (iii) el derecho a exigir la debida diligencia en la prestación del servicio. 2. En consecuencia, se ORDENE al FONDO NACIONAL DEL AHORRO CARLOS LLERAS RESTREPO entregar a LUZ MARY ALARCÓN toda la información relativa al crédito hipotecario número 1909005500, como facturas, extractos, estados de cuenta, y/o recibos de pago en su lugar de residencia ubicada en la calle 103 Sur No. 7D – 45 Este de la ciudad de Bogotá D.C. 3. Se SANCIONE al FONDO NACIONAL DEL AHORRO CARLOS LLERAS RESTREPO con multa de hasta ciento cincuenta (150) salarios mínimos legales mensuales vigentes a favor de la Superintendencia de Industria y Comercio, de acuerdo con lo establecido en el numeral 10 del artículo 58 de la Ley 1480 de 2011. 4. Se CONDENE en costas a la parte demandada.</t>
  </si>
  <si>
    <t>06/12/2022: SENTENCIA DE SEGUNDA INSTANCIA REVOCA PARCIALMENTE SENTENCIA DE PRIMERA INSTANCIA</t>
  </si>
  <si>
    <t>05001310500120230021100</t>
  </si>
  <si>
    <t>BEATRIZ HELENA DUQUE MORALES</t>
  </si>
  <si>
    <t>FONDO NACIONAL DEL AHORRO, ACTIVOS SERVICIOS Y ASESORIAS Y SERVIOLA</t>
  </si>
  <si>
    <t>16/07/2025 SE FIJA FECHA DE AUDIENCIA DEL ART 77 PARA EL DÍA 24 DE JUNIO DE 2026 A LAS 09:00 AM Y PARA AUDIENCIA DE TRÁMITE Y JUZGAMIENTO EL DÍA 11 DE NOVIEMBRE DE 2026 A LAS 09:00 AM</t>
  </si>
  <si>
    <t>11001310302220230041800</t>
  </si>
  <si>
    <t>JUZGADO VEINTIDÓS CIVIL DEL CIRCUITO</t>
  </si>
  <si>
    <t>LUIS EDUARDO GUTIERREZ GOMEZ</t>
  </si>
  <si>
    <t>Se libre mandamiento de pago en favor de mi representada FONDO NACIONAL DEL AHORRO CARLOS LLERAS RESTREPO, y en contra de LUIS EDUARDO GUTIERREZ GÓMEZ, por la siguiente cantidad de dinero: 1. Por concepto de indemnización la suma de DOCIENTOS TRECEMIL MILLONES CUATROCIENTOS CUARENTA Y NUEVE MIL SEISIENTOS CINCUENTA Y CUATRO PESOS Y UN CENTAVO M/CTE ($213.449.654,01). 2. Por concepto de Intereses de mora, liquidados a la tasa máxima que señale el legislador desde el 26 de marzo de 2021 fecha en la cual se cumplió el término señalado por el Juzgado Veintidós Civil del Circuito de Bogotá para realizar el pago de la indemnización hasta el momento que se verifique el pago de la deuda. 3. Por concepto de costas la suma de NUEVE MILLONES SETECIENTOS MIL PESOS M/CTE ($9.700.000)</t>
  </si>
  <si>
    <t>04-11-2025 ENTREGA DE OFICIOS DESPACHO COMISORIO</t>
  </si>
  <si>
    <t>73001310500220220041900</t>
  </si>
  <si>
    <t>GLORIA MIXCY GONZALEZ GUIRAL</t>
  </si>
  <si>
    <t>13/11/2025 SE LLEVA A CABO AUDIENCIA ART 77 SE FIJA FECHA PARA AUDIENCIA ART 80 PARA EL 05 DE MARZO DEL 2026 A LAS 09:30 AM   2025-12-12	AGREGAR MEMORIAL	CONTESTACIÓN REQURIMIENTO MINISTERIO DE TRABAJO</t>
  </si>
  <si>
    <t>11001310504420230042500</t>
  </si>
  <si>
    <t>GLORIA ESPERANZA FRANCO VALENCIA</t>
  </si>
  <si>
    <t>09/07/2025 SE ALLEGA SUBSANACION DE CONTESTACIÓN DE DEMANDA.</t>
  </si>
  <si>
    <t>86001310500120240000100</t>
  </si>
  <si>
    <t>JUZGADO LABORAL DEL CIRCUITO</t>
  </si>
  <si>
    <t>LIBIA EMILSE PERDOMO</t>
  </si>
  <si>
    <t>29/04/2025 REPROGRAMAR PARA EL SEIS (06) DE MAYO DE DOS MIL VEINTICINCO (2025), A LAS TRES DE LA TARDE (03:00 P.M.) / ETAPA PARA AUDIENCIA ART 80</t>
  </si>
  <si>
    <t>18001400300520230074200</t>
  </si>
  <si>
    <t xml:space="preserve">JUZGADO  QUINTO CIVIL MUNICIPAL </t>
  </si>
  <si>
    <t xml:space="preserve">EDNA RUTH SILVA SALAMANCA </t>
  </si>
  <si>
    <t>PRIMERA. Se declare que, entre la demandada EDNA RUTH SILVA SALAMANCA y el FONDO NACIONAL DEL AHORRO, se celebró un contrato de mutuo con garantía hipotecaria mediante la Escritura Publica 1.874 del 11 de septiembre de 2002 suscrita en al Notaria Primera del Círculo de Florencia Caquetá. SEGUNDA. Se declare que, la demandada EDNA RUTH SILVA SALAMANCA incumplió parcialmente con el pago del préstamo de dinero que le otorgó el FONDO NACIONAL DEL AHORRO, al cual se le dio apertura el 12 de noviembre de 2003, contenido en la escritura pública Escritura Publica 1.874 del 11 de septiembre de 2002 suscrita en al Notaria Primera del Círculo de Florencia Caquetá. PRIMERA. Se condene a pagar a la señora EDNA RUTH SILVA SALAMANCA a favor del FONDO NACIONAL DEL AHORRO la suma de $ 10,763,862.65 por concepto de capital. SEGUNDA. Se condene a pagar al señor EDNA RUTH SILVA SALAMANCA a favor del FONDO NACIONAL DEL AHORRO la suma de $ 515,727.31 por concepto de intereses corrientes. TERCERA. Se condene a pagar al señor EDNA RUTH SILVA SALAMANCA a favor del FONDO NACIONAL DEL AHORRO la suma de $ 6,730,838.03 por concepto de intereses de mora.</t>
  </si>
  <si>
    <t>16/05/2025 AUTO REQUIERE AL FNA ACREDITAR PRESENTACION PERSONAL DE PONER O CORREO ENVIADO (SIRNA) - SE SEBSANÓ EL PODER 21-05-2025</t>
  </si>
  <si>
    <t>11001310502520230041600</t>
  </si>
  <si>
    <t xml:space="preserve">JUZGADO VEINTICINCO  LABORAL DEL CIRCUITO </t>
  </si>
  <si>
    <t xml:space="preserve"> SANDRA MARITZA MOYANO TABORDA</t>
  </si>
  <si>
    <t>FONDO NACIONAL DEL AHORRO, OPTIMIZAR, ACTIVOS, SERVICIOS Y ASESOIRAS Y SERVIOLA</t>
  </si>
  <si>
    <t>2025-12-01	AUTO TIENE POR CONTESTADA LA DEMANDA	TIENE POR CONTESTADA LA DEMANDA, FIJA FECHA PARA AUDIENCIA ART. 77 C.P.T .21/04/2026 A A12PM  LAS S.S. / ETAPA AUDIENCIA ART 77</t>
  </si>
  <si>
    <t>52001400300220190130000</t>
  </si>
  <si>
    <t>LUIS ENRIQUE RISUEÑO MUÑOZ</t>
  </si>
  <si>
    <t xml:space="preserve">FONDO NACIONAL DEL AHORRO Y GLORIA STELLA RODRIGUEZ </t>
  </si>
  <si>
    <t>22-09-2025 AUTO DESIGNA CURADOR AD LITEM - SOLICITA PARTE DTE  NOTIFIQUE //ETAPA TRASLADOS DDA</t>
  </si>
  <si>
    <t>13001310500820230027400</t>
  </si>
  <si>
    <t>LAURA VILLADIEGO LORDUY</t>
  </si>
  <si>
    <t>FONDO NACIONAL DEL AHORRO, SERVIOLA Y  SERVICIOS Y ASESORIAS</t>
  </si>
  <si>
    <t>20/10/2025  NO SE REALIZA AUDIENCIA POR DISPOSICIÓN DEL JUZGADO NUEVA FECHA SALE POR AUTO / ETAPA PARA AUDIENCIA ART 80.</t>
  </si>
  <si>
    <t>11001310500420230050200</t>
  </si>
  <si>
    <t>KHRISTIAN DAVID GUZMAN CARDENAS </t>
  </si>
  <si>
    <t>2025-11-10	AL DESPACHO POR REPARTO</t>
  </si>
  <si>
    <t>11001310500620230045500</t>
  </si>
  <si>
    <t>MARIA IVONNE GARCIA GARCIA</t>
  </si>
  <si>
    <t>FONDO NACIONAL DEL AHORRO ACTIVOS Y  SERVICIOS Y ASESORIAS</t>
  </si>
  <si>
    <t>26/03/2025 AL DESPACHO PARA CALIFICAR CONTESTACIONES DE DEMANDA</t>
  </si>
  <si>
    <t>05001400301320220092800</t>
  </si>
  <si>
    <t xml:space="preserve">JUZGADO TRECE CIVIL MUNICIPAL DE ORALIDAD </t>
  </si>
  <si>
    <t>SUCESION INTESZRTADA</t>
  </si>
  <si>
    <t>VERONICA LOAIZA MEJÍA</t>
  </si>
  <si>
    <t>FONDO NACIONAL DEL AHORRO, CLAUDIA PATRICIA MEJÍA GALEANO DEMANDADO: JOSÉ FERNANDO MEJÍA CEBALLOS HEREDEROS INDETERMINADOS</t>
  </si>
  <si>
    <t>30-04-2025 ACTORA SOLICITA IMPULSO PROCESAL // ETAPA TRASLADO DDA.</t>
  </si>
  <si>
    <t>110013120002201600032 02 (13381 E.D.)</t>
  </si>
  <si>
    <t>JUZGADO SEGUNDO PENAL ESPECIALIZADO DE EXTINCIÓN DE DOMINIO</t>
  </si>
  <si>
    <t>43 DELEGADA ESPECIALIZA EXTINCION DE DOMINIO</t>
  </si>
  <si>
    <t>FONDO NACIONAL DEL AHORRO, MARIA DEL ROSARIO URREA AMEZQUITA</t>
  </si>
  <si>
    <t>EXTINCIÓN DE DOMINIO SOBRE EL INMUEBLE DE LA SEÑORA MARIA DEL ROSARIO URREA</t>
  </si>
  <si>
    <t>12.724 E.D. 11001312000220160007701</t>
  </si>
  <si>
    <t>TRIBUNAL SUPERIOR DEL DISTRITO JUDICIAL - SALA EXTINCIÓN DE DOMINIO</t>
  </si>
  <si>
    <t>EXTINCION DOMINIO</t>
  </si>
  <si>
    <t>FISCALIA 43 DELEGADA EXTINCIÓN DE DOMINO</t>
  </si>
  <si>
    <t>FONDO NACIONAL DEL AHORRO - HILARIO ESTEPA MENDIVESO</t>
  </si>
  <si>
    <t>QUE SE DECLARE LA EXTINCIÓN DEL INMUEBLE DE PROPIEDAD DEL SEÑOR HILARIO ESTEPA MENDIVELSO, CON FOLIO DE MATRÍCULA INMOBILIARIA50S-40344974.</t>
  </si>
  <si>
    <t>14/02/2025. APODERADA LAURA PINZON RADICA RECURSO DE APELACION EN CONTRA DE DECISION</t>
  </si>
  <si>
    <t>08001312000120130003100</t>
  </si>
  <si>
    <t>TRIBUNAL SUPERIOR DE BOGOTÁ-SALA PENAL</t>
  </si>
  <si>
    <t>FISCALIA 5 ESPECIALIZADA EXTINCIÓN DE DOMINIO</t>
  </si>
  <si>
    <t>FONDO NACIONAL DEL AHORRO Y RAMON SEGUNDO ATENCIO BARRETO</t>
  </si>
  <si>
    <t>SE PRETENDE LA EXTINCIÓN DE DOMINIO DEL INMUEBLE IDENTIFICADO CON MATRÍCULA INMOBILIARIA 340-56968</t>
  </si>
  <si>
    <t>11001310500420230032800</t>
  </si>
  <si>
    <t xml:space="preserve">JUZGADO CUARTO LABORAL DEL CIRUCITO </t>
  </si>
  <si>
    <t>NATALIA DELGADILLO LOPEZ</t>
  </si>
  <si>
    <t>2025-08-26	RECIBO DE MEMORIALES	ALEGATOS FONDO NACIONAL DEL AHORRO FNA,//1PDF//NELP</t>
  </si>
  <si>
    <t>11001400305720230042800</t>
  </si>
  <si>
    <t xml:space="preserve">JUZGADO CINCUENTA Y DOS CIVIL MUNICIPAL </t>
  </si>
  <si>
    <t>JUAN CARLOS PATIÑO CHACON</t>
  </si>
  <si>
    <t>Que, se DECLARE el incumplimiento contractual por parte del deudor hipotecario, señor JUAN CARLOS PATIÑO CHACÓN respecto al contrato de HIPOTECA suscrito con el FONDO NACIONAL DEL AHORRO y que se encuentra relacionado en la Escritura Pública No. 2854 del 14 de octubre de 2009, otorgada en la Notaria 28° del Círculo de Bogotá, por no dar cumplimiento a las clausulas PRIMERA y SEGUNDA de dicha escritura pública, en ese acto jurídico debidamente suscrito por las partes acá relacionadas. Como consecuencia del incumplimiento anteriormente descrito, que, se DECLARE la existencia de una deuda por parte del señor JUAN CARLOS PATIÑO CHACÓN y a favor del FONDO NACIONAL DEL AHORRO por el valor total de CIENTO TRECE MILLONES QUINIENTOS OCHENTA MIL NOVECIENTOS CUARENTA Y OCHO PESOS CON CINCUENTA Y UN CENTAVOS M.L. $113,580,948.51. Que, como consecuencia del incumplimiento por parte del señor JUAN CARLOS PATIÑO CHACÓN, se ORDENE el pago de Intereses de mora desde la fecha que se causaron hasta que se efectúe el pago, liquidados a la tasa máxima permitida por la Superintendencia Financiera de Colombia, y que para el 11 de abril de 2023 ascendían a $27,341,951.33 y se condene en costas del proceso.</t>
  </si>
  <si>
    <t>02/09/2025 AUTO DESPACHO INFORMA QUE PREVIO A RESOLVER LA SOLICTUD DE EMPLAZAMIENTO (FNA) ORDENA OFICIAR</t>
  </si>
  <si>
    <t>11001310501420230040900</t>
  </si>
  <si>
    <t xml:space="preserve">JUZGADO  CATORCE LABORAL DEL CIRCUITO </t>
  </si>
  <si>
    <t>KATIA BEATRIZ CORONELL HERNÁNDEZ</t>
  </si>
  <si>
    <t>FONDO NACIONAL DEL AHOORO, SERVICIOS Y ASEOSIAS Y SERVIOLA</t>
  </si>
  <si>
    <t>2025-12-09		EMITE SENTENCIA CONDENATORIA. CONCEDE RECURSO DE APELACIÓN INTERPUESTO PARTE DEMANDANTE. REMITIR POR SECRETARIA AL HONORABLE TRIBUNAL SUPERIOR.</t>
  </si>
  <si>
    <t>11001310502420230038500</t>
  </si>
  <si>
    <t>DIANA CAROLINA GUTIERREZ CHAUX</t>
  </si>
  <si>
    <t>FONDO NACIONAL DEL AHORRO, TEMPORALES UNO A, OPTIMIZAR, ACTIVOS, SERVICIOS Y ASEOSIRAS Y SERVIOLA.</t>
  </si>
  <si>
    <t>2025-11-18	RECEPCIÓN MEMORIAL	SOLICITUD FIJACION FECHA  AUDIENCIA / ETAPA PARA FIJAR FECHA DE AUDIENCIA ART 77</t>
  </si>
  <si>
    <t>05209318900120230012500</t>
  </si>
  <si>
    <t>JUZGADO PROMISCUO DEL CIRCUITO</t>
  </si>
  <si>
    <t xml:space="preserve">ORDINARIO </t>
  </si>
  <si>
    <t>JOSE ORLANDO CORREA VERGARA</t>
  </si>
  <si>
    <t>ALBERTO POSADA GONZALEZ (EMPLEADOR), ADMINITRADORA COLOMBIANA DE PENSIONES -COLPENSIONES- (LITIS CONSORTE NECESARIO) y FONDO NACIONAL DEL AHORRO CARLOS LLERAS RESTREPO -FNA- (LITIS CONSORTE NECESARIO)</t>
  </si>
  <si>
    <t>1. Que existió un contrato laboral verbal a término indefinido, entre, JOSE ORLANDO CORREA VERGARA y ALBERTO POSADA GONZALEZ, entre el Marzo 22/1987 y Marzo 22/2018 (31 años) fecha en la cual fue terminado. 2. Que se Violó al debido Proceso (Art 29 CN) por parte del empleador, ALBERTO POSADA GONZALEZ, 3. Que la transacción denominada “ACTA DE TRANSACCION Y TERMINACIÓN DEL CONTRATO DE TRABAJO POR MUTUO ACUERDO”, por tener como fundamento hecho ciertos e indiscutibles y está prohibida expresamente por la Ley y no tiene validez y en consecuencia es nula. Es voluntad del demandante, que las cuotas pensionales se le depositen en Colpensiones, y las cesantías en el Fondo Nacional del Ahorro Carlos Lleras Restrepo -FNA-</t>
  </si>
  <si>
    <t>25/11/2025 SE LLEVA A ACABO AUDIENCIA DE LECTURA DE FALLO SE DESVINCULA AL FNA DEL PROCESO, SE DESESTIMAN PRETENSIONES DEL DEMANDANTE SE APLEA DECISIÓN SE CONCEDE RECURSO Y SE SOMETE SU ADMSIÓN AL  SUPERIRIOR TENIENDO EN CUENTA LA POBRE SUSTENTACIÓN DEL MISMO</t>
  </si>
  <si>
    <t>11001418903320230095900</t>
  </si>
  <si>
    <t>JUZGADO TREINTA Y TRES DE PEQUEÑAS CAUSAS Y COMPETENCIA MILTIPLE</t>
  </si>
  <si>
    <t>RESPONSABILIDAD CONTRACTUAL  DE MINIMA CUANTIA</t>
  </si>
  <si>
    <t>CLAUDIA PATRICIA GUERRERO MEZA</t>
  </si>
  <si>
    <t xml:space="preserve">FONDO NACIONAL DEL AHORRO Y ASEGURADORA SOLIDARIA DE COLOMBIA DELIMA MARSH Y OTROS </t>
  </si>
  <si>
    <t>Declarar a las partes demandadas solidariamente, es decir al FONDO NACIONAL DEL AHORRO, ASEGURADORA SOLIDARIA DE COLOMBIA y sociedades intermediarias AON RISK SERVICES COLOMBIA S.A, JARDINE LLOYD THOMPSON VALENCIA &amp; IRAGORRI CORREDORES DE SEGUROS S.A, y DELIMA MARSH S.A, responsables contractualmente de los daños patrimoniales y extrapatrimoniales (morales), que le ocasionaron a la señora CLAUDIA PATRICIA GUERRERO MEZA, mayor de edad e identificada con la C.C No. 66.864.471, por no haber dado cumplimiento de manera correcta al contrato de seguro suscrito el 30 de abril del 2.018, o 30 de abril del 2.019, y del cual se desprendió la póliza de seguro No. 847 – 39 – 994 000000003 del 30 de abril del 2.019, que suscribió el FONDO NACIONAL DEL AHORRO con la ASEGURADORA SOLIDARIA DE COLOMBIA,</t>
  </si>
  <si>
    <t>21 - 01 - 25 RECEPCION MEMORIAL DESISTIR PRETENSIONES RESPECTO DE UNA DE LAS PARTES DEMANDADAS</t>
  </si>
  <si>
    <t>44430315300120210009000</t>
  </si>
  <si>
    <t>LIA MERCEDES MEJIA PINEDO</t>
  </si>
  <si>
    <t>2025-10-23	AUTO FIJA FECHA DE AUDIENCIA PARA EL 21  DE ENERO DEL 2026 A LAS 09:00AM</t>
  </si>
  <si>
    <t>11001310500320230037000</t>
  </si>
  <si>
    <t>JUAN MANUEL DIAZ BASTO</t>
  </si>
  <si>
    <t>07//1//2025 SURTE AUDIENCIA SUSPENDE Y FIJA FECHA PARA EL VIERNES 06 DE MARZO DE 2026 A LAS 9:00 AM</t>
  </si>
  <si>
    <t>11001310502820230041100</t>
  </si>
  <si>
    <t>ANDREA PATRICIA QUEVEDO QUEVEDO</t>
  </si>
  <si>
    <t>29/10/2025 INADMITE CONTESTACIÓN DE DEMANDA SE SUBSANA CONTESTACIÓN DE DEMANDA  Y ADMITE LLAMAMIENTO EN GARANTÍA</t>
  </si>
  <si>
    <t>70001333300120210020000</t>
  </si>
  <si>
    <t>JUZGADO PRIMERO ADMINISTRATIVO ORAL DEL CIRCUITO</t>
  </si>
  <si>
    <t>ACCION DE REPARACION DIRECTA</t>
  </si>
  <si>
    <t xml:space="preserve">CARLOS GUILLERMO GUZMAN LORA </t>
  </si>
  <si>
    <t>Declarar administrativa y extracontractualmente responsable a la nación colombiana – FONDO NACIONAL DE AHORRO, de todos los perjuicios materiales, morales y vida en relación, causados a los demandantes, por acción, omisión, y falla del servicio de la demandada, en ocasión a que en la fecha 25 de octubre de 2019, de manera arbitraria tomo DOS MILLONES DE PESOS ($ 2.003.277) de las cesantías depositadas por el ICA, para cargarla al pago de una obligación extinguida judicialmente</t>
  </si>
  <si>
    <t>18-09-2025 AUTO FIJA FECHA AUDIENCIA INICIAL 29 ENERO 2026 11 00 AM//ETAPA AUDIENCIA INICIAL</t>
  </si>
  <si>
    <t>2535679**</t>
  </si>
  <si>
    <t>11001400303520240159900</t>
  </si>
  <si>
    <t xml:space="preserve">JUZGADO TREINTA Y CINCO CIVIL MUNICIPAL BOGOTÁ D.C. </t>
  </si>
  <si>
    <t>ROBERTH ARCOS VERGARA</t>
  </si>
  <si>
    <t>FONDO NACIONAL DEL AHORRO Y POSITIVA COMPAÑÍA DE SEGUROS S.A.</t>
  </si>
  <si>
    <t xml:space="preserve">Declarar que entre el FONDO NACIONAL DEL AHORRO y el señor ROBERTH ARCOS BERGARA se adquirió el crédito hipotecario 104829464. Declarar que como consecuencia del crédito hipotecario se adquirió póliza de seguros con POSITIVA COMPAÑÍA DE SEGUROS S.A, grupo deudores crédito hipotecario, vigente del 01 de mayo de 2020 y 01 mayo 2021. Declarar que el señor ROBERTH ARCOS BERGARA, durante la vigencia y cobertura sufrió una pérdida de capacidad laboral u ocupacional, la fecha de estructuración es el 20 de agosto de 2020, con una pérdida de capacidad del 62.50%, conforme al dictamen de pérdida de capacidad laboral expedido por la JUNTA MEDICA REGIONAL DEL VALLE. Declarar que POSITIVA COMPAÑÍA DE SEGUROS S.A., está obligado a cancelar el valor asegurado para todos los créditos hipotecarios otorgado por el FONDO NACIONAL DEL AHORRO será el saldo insoluto de la obligación, incluyendo capital, intereses corrientes (remuneratorios) y de mora, primas de seguros y cualquier otra suma relacionada con la operación a cargo del (los) afiliado(s) beneficiario(s) del crédito aprobado. 3.4.1°- Ordene el pago o cancelación al FONDO NACIONAL DEL AHORRO y/o POSITIVA COMPAÑÍA DE SEGUROS S.A del saldo insoluto a la fecha de presentación de la demanda está por un valor de NOVENTA Y OCHO MILLONES OCHOCIENTOS TREINTA Y SIETE MIL TRECIENTOS CUARENTA ($98.837.340), conforme certificación expedida por EL FONDO NACIONAL DEL AHORRO, se solicita que al momento de la sentencia se debe tener en cuenta que por ser obligación de tracto sucesivo los valores aquí estipulados tienden a variar con el tiempo. declare que el señor ROBERTH ARCOS BERGARA, ha sufrido daño moral en razón a la negativa en el pago del seguro de vida grupo deudores crédito hipotecario, por contrato de adhesión adquirido con FONDO NACIONAL DEL AHORRO y/o POSITIVA COMPAÑÍA DE SEGUROS S.A </t>
  </si>
  <si>
    <t>AUTO 01/12/2025 ADMITE RECURSO DE APELACIÓN (J.48 C.C. BOGOTÁ)</t>
  </si>
  <si>
    <t>05266310500220240003700</t>
  </si>
  <si>
    <t>RAUL ALCIZAR CRUZ GALEANO.</t>
  </si>
  <si>
    <t>FONDO NACIONAL DEL AHORRO, TEMPORALES UNO A. OPTIMIZAR, ACTIVOS, SERVICIOS Y ASESORIAS Y SERVIOLA</t>
  </si>
  <si>
    <t>2025-12-19	AUTO DECIDE	ADMITE CONTESTACION. ADMITE REFORMA. NOTIFICA POR ESTADOS. / ETAPA PARA CONTESTACIÓN REFORMA</t>
  </si>
  <si>
    <t>50001400300220170117400</t>
  </si>
  <si>
    <t>JUZGADO SEGUNDO CIVIOL MUNICIPAL</t>
  </si>
  <si>
    <t xml:space="preserve">PERTENENCIA </t>
  </si>
  <si>
    <t>JORGE ENRIQUE HERNANDEZ RUBIO</t>
  </si>
  <si>
    <t>FONDO NACIONAL DEL AHORRO, ALVARO CHAPARRO RUBIO (QEPD) Y OTRAS INDETERMINADAS</t>
  </si>
  <si>
    <t>Se declare que pertenece el dominio pleno y absoluto al demandante, señor JORGE ENRIQUE HERNANDEZ RUBIO, mayor de edad, domiciliado y residente en la ciudad de Villavicencio, identificado con la cédula de ciudadanía número 17.314.160 de Villavicencio, por haberlo poseído de manera pública, pacífica y tranquila, sin violencia ni clandestinidad, por más de 20 años continuos e ininterrumpidos, el inmueble urbano denominado Apartamento 202 ubicado en el Bloque 5 de la Calle 15 No. 47 – 29 Multifamiliar La Esperanza Etapa VIII de la ciudad de Villavicencio, identificado con la matrícula inmobiliaria número 230 – 12568.  Como medida cautelar inscribir la demanda en el folio de matrícula inmobiliaria del predio objeto de la posesión. Se ordene requerir y vincular al acreedor hipotecario Fondo Nacional del Ahorro, para que cancele la garantía hipotecaria, teniendo en cuenta que la obligación se encuentra cancelada en su totalidad. Ordenase la inscripción de la sentencia en la oficina de registro de instrumentos públicos y privados del circuito de Villavicencio, para los fines legales correspondientes.</t>
  </si>
  <si>
    <t>29-04-25 REGISTRO DE VALLA ART. 375 # 33</t>
  </si>
  <si>
    <t xml:space="preserve">FISCALIA 58 ESPECIALIZADO EN EXTINCION DEL DERECHO DE DOMINIO </t>
  </si>
  <si>
    <t xml:space="preserve">58 ESPECIALIZADO EN EXTINCION DEL DERECHO DE DOMINIO </t>
  </si>
  <si>
    <t xml:space="preserve">FONDO NACIONAL DEL AHORRO Y PAEZ TURGA ANDRES </t>
  </si>
  <si>
    <t>QUE EXTINGA EL INMUEBLE OBJETRO DEL PROCESO DE PROPIEDAD DE ANDRES TURGA PAEZ, ubicado en la CALLE 38 SUR #106 A BLOQUE 6 CASA 12 CONJ. RES. EL CARACOL LOTE 2 P.H, FOLIO DE MATRICULA INMOBILIARA  50S-40497981</t>
  </si>
  <si>
    <t>11/04/2025: AUTO QUE FIJA FECHA DE AUDIENCIA INICIAL PARA EL DIDA 5 DE AGOSTO DE 2025 A LAS 2PM.</t>
  </si>
  <si>
    <t>11001310305120230027500</t>
  </si>
  <si>
    <t>JUZGADO CINCUENTA Y TRES CIVIL DEL CIRCUITO</t>
  </si>
  <si>
    <t>EDGAR SANCHEZ RODRIGUEZ</t>
  </si>
  <si>
    <t>FONDO NACIONAL DEL AHORRO, HECTOR EMILIO BERNAL TORRES Y DEMAS PERSONAS INDETERMINADAS</t>
  </si>
  <si>
    <t>PRIMERA: Que Pertenece al dominio pleno y absoluto del demandante señor EDGAR SANCHEZ RODRIGUEZ, mayor de edad, domiciliado en Bogotá D.C., identificado con cédula de ciudadanía número 19.452.225 de Bogotá, por haberlo adquirido por prescripción extraordinaria adquisitiva de dominio el 50% del siguiente bien inmueble: BIEN INMUEBLE OBJETO DEL PROCESO DE DECLARACION DE PERTENENCIA DE CONFORMIDAD A LA ESCRITURA PUBLICA NUMERO 610 del 4 de mayo de 2011 de la Notaria única del Círculo de Silvania. El 50% del siguiente bien inmueble: Un lote de terreno junto con la casa de habitación en el construida, con todas sus mejoras, anexidades, usos, costumbres y servidumbres que legal y naturalmente le corresponda; se encuentra situado en la ciudad de Bogotá, inmueble identificado con folio de a matricula inmobiliaria 50C-1375014,</t>
  </si>
  <si>
    <t>POR ESTADO 23/09/25 AUTO RECHAZA DE PLANO INCIDENTE REGULACION</t>
  </si>
  <si>
    <t>11001310502720230018400</t>
  </si>
  <si>
    <t>LUZ AMPARO TAUTIVA MONTENEGRO</t>
  </si>
  <si>
    <t>FONDO NACIONAL DEL AHORRO, EST BDO OUTSOURCING S.A.S. Y SERVICIOS Y ASESORÌAS</t>
  </si>
  <si>
    <t>2025-09-18	AUTO TIENE POR CONTESTADA LA DEMANDA	Y LOS LLAMAMIENTOS EN GARANTÍA POR PARTE DE COMPAÑÍA ASEGURADORA DE FIANZAS S.A. CONFIANZA - SEGUROS CONFIANZA S.A. Y SEGUROS GENERALES SURAMERICANA S.A. SE DISPONE SEÑALAR EL PRÓXIMO MARTES DIECISÉIS (16) DE JUNIO DE DOS MIL VEINTISÉIS (2026) A LA HORA DE LAS OCHO Y TREINTA DE LA MAÑANA (08:30 A.M.) PARA LLEVAR A CABO LA AUDIENCIA DE CONCILIACIÓN, DECISIÓN DE EXCEPCIONES PREVIAS, SANEAMIENTO, FIJACIÓN DEL LITIGIO Y DECRETO DE PRUEBAS, DE QUE TRATA EL ARTÍCULO 77 DEL C.P.T. Y S.S., A TRAVÉS DE LA PLATAFORMA MICROSOFT TEAMS.</t>
  </si>
  <si>
    <t>11001310300720220041300</t>
  </si>
  <si>
    <t>JUZGADO SEPTIMO CIVIL DEL CIRCUITO</t>
  </si>
  <si>
    <t>ROA TORRES S.A.S.</t>
  </si>
  <si>
    <t xml:space="preserve">Demandado/indiciado/causante: RUDESINDA JUYAR (Emplazado)
Demandado/indiciado/causante: ROSAURA JUYAR (Emplazado) </t>
  </si>
  <si>
    <t>21-11-2025 SE REMITE EXPÉDIENTE CON OFICIO NO.1148 AL TRIBUNAL SUPERIOR APELACIÓN ST // ETAPA TRASLADO 2DA INSTANCIA</t>
  </si>
  <si>
    <t>11001310300420170032100</t>
  </si>
  <si>
    <t xml:space="preserve">JAVIER ORLANDO MENDEZ - BLANCA YANIRA PENAGOS AVELINO </t>
  </si>
  <si>
    <t xml:space="preserve">FONDO NACIONAL DEL AHORRO - MARIA ORFILIA RUIZ RIVERA </t>
  </si>
  <si>
    <t>20-05-2025 SE REMITE OFICIO A JUZGADO 13 CCMBTA // 20-05-2025 COMUNICACION SECRETARIAL FIRMADA // 19-05-2025 OFICIO ELABORADO//PROCESO TERMINADO NO SE CONOCE EL EXPEDIENTE PUES EL MIMO NO FUE DIGITALIZADO</t>
  </si>
  <si>
    <t>11001310500620230037200</t>
  </si>
  <si>
    <t xml:space="preserve">HERBERT OSCAR LEAL DIAZ </t>
  </si>
  <si>
    <t>FONDO NACIONAL DEL AHORERO, SUMMAR TEMPORALES , TEMPORALES UINO A, OPTIMIZAR, ACTIVOS, SERVICIOS Y ASESORIAS Y SERVIOLA</t>
  </si>
  <si>
    <t>20/05/2024 SE ALLEGA SUBSANACIÓN DE CONTESTACIÓN DE DEMANDA POR PARTE DEL FNA</t>
  </si>
  <si>
    <t>15001310500120230006600</t>
  </si>
  <si>
    <t>ELVIA FERNANDEZ DE PONGUTA</t>
  </si>
  <si>
    <t>FONDO NACIONALD EL AHORRO, GESATH SERVICIOS TEMPORALES, TEMPONEXOS, ALMA MATER, TEMPORALES UNO A, OPTIMIZAR ACTRIVOS Y SERVICIOS Y ASESORÌAS</t>
  </si>
  <si>
    <t>09/10/2025 SE LLEVA A CABO AUDIENCIA ART 77 Y SE FIJA FECHA DE AUDIENCIA ART 80 PARA EL 02 DE FEBRERO DEL 2026 A LAS 09:00AM / ETAPA PARA AUDIENCIA ART 80</t>
  </si>
  <si>
    <t>11001310500920230048700</t>
  </si>
  <si>
    <t>NANCY ERNESTINA BAUTISTA VALENCIA</t>
  </si>
  <si>
    <t>2025-12-05	AL DESPACHO - 2025-11-24 SE RADICA MEMORIAL MANIFESTANDO QUE YA SE HABIA CONTESTADO DEMANDA, LLAMAMIENTO EN GARANTIA, PRUEBAS Y ANEXOS.</t>
  </si>
  <si>
    <t>25286311000120230033300</t>
  </si>
  <si>
    <t xml:space="preserve">JUZGADO DE FAMILIA DEL CIRCUITO </t>
  </si>
  <si>
    <t>LIQUIDACIÓN DE SOCIEDAD CONYUGAL</t>
  </si>
  <si>
    <t>JOSE JOAQUIN OSPINA SANCHEZ</t>
  </si>
  <si>
    <t>FONDO NACIONAL DEL AHORRO Y MATILDE VILLATE OSPINA</t>
  </si>
  <si>
    <t>PRIMERO: Que previo el trámite establecido en el artículo 523 del Código General del Proceso, se decrete la liquidación de la sociedad conyugal del matrimonio celebrado entre los señores JOSÉ JOAQUÍN OSPINA SANCHÉZ y MATILDE VILLATE OSPINA, sociedad que fue disuelta mediante sentencia dictada por el Juzgado de Familia del Circuito de Funza –Cundinamarca, de fecha 03 de octubre de 2022 y la cual se encuentra debidamente registrada. SEGUNDO: Que se emplace a los eventuales acreedores de la sociedad conyugal para que hagan valer sus créditos (Art. 523 del Código General del Proceso). TERCERO: Condenar en costas a la parte demandada</t>
  </si>
  <si>
    <t>14-07-2025 INFORMA</t>
  </si>
  <si>
    <t>47001315300520240005000</t>
  </si>
  <si>
    <t xml:space="preserve">JUZGADO QUINTO CIVIL DEL CIRCUITO </t>
  </si>
  <si>
    <t xml:space="preserve">DECLARACION SIMULACION </t>
  </si>
  <si>
    <t>TECNOCARGA LTDA</t>
  </si>
  <si>
    <t>FONDO NACIONAL DEL AHORRO Y GLORIA PATRICIA DIAZ TORO, CALUDIA INES DIAZ TORO SUCESORAS DE GLORIA DEL PERPETUO SOCORRO TORO MONTOYA (Q.E.P.D) Y HEREDEROS INDETERMINADOS.</t>
  </si>
  <si>
    <t>DECLARAR SIMULADO, de simulación absoluta, el contrato de compraventa contenido en la escritura pública No. 3189 de tres (03) de Noviembre de mil novecientos noventa y nueve (1999), de la Notaría Tercera del Círculo de Santa Marta a través  del cual la sociedad aquí demandante TECNOCARGA LTDA, representada legalmente por JOHN WALKER ALVAREZ RINCON, mayor de edad, identificado con la C.C. No. 19.288.105 aparento vender a favor de la señora GLORIA ELPERPETUO SOCORRO TORO MONTOYA (Q.E.P.D) el cien por ciento (100%) de los derechos de dominio y posesión del inmueble objeto del proceso identificado con el folio de matrícula inmobiliaria No. 080-34211 e inscripción catastral No. 010700630013801.</t>
  </si>
  <si>
    <t>09-09-25 AUTO TIENE POR NOTIFICADO AL CURADOR DE LOS HEREDEROS INDETERMINADOS DE LA DEMANDADA GLORIA TORO MONTOYA, DAR TRASLADOS DE LAS CONTESTACIONES DE LAS DEMANDADAS</t>
  </si>
  <si>
    <t>EMPRESA DE DESARROLLO  URBANO DE MEDELLIN - EDU</t>
  </si>
  <si>
    <t xml:space="preserve">Saneamiento automático </t>
  </si>
  <si>
    <t>FONDO NACIONAL DEL AHORRO Y MUÑETON VASCO OMAR ORLANDO CC 6790297</t>
  </si>
  <si>
    <t>Comunicación de la Intención de Entidad Pública de adelantar Saneamiento Automático por motivos de utilidad pública, en aplicación del Decreto 1079 de 2015, PARTE 4 “REGLAMENTACIÓN EN MATERIA DE INFRAESTRUCTURA DE TRANSPORTE”, regulado en el artículo 2.4.2.4 del Título 2, dentro de la parte 4 del capítulo II, el cual compiló el Decreto 737 de 2014 Artículo 4, predio: 01N- 430122.  La Empresa de Desarrollo Urbano-EDU, en virtud de las obligaciones derivadas del contrato interadministrativo 4309C-21, suscrito con la Empresa de Transporte Masivo del Valle de Aburrá – ETMVA , cuyo objeto es: “Ejecutar las gestiones técnicas, administrativas, sociales y jurídicas propias de la gestión predial, necesarias para la ejecución del proyecto Metro de la 80, con base en las normas legales sobre la materia, los lineamientos establecidos por el Ministerio de Transporte y dando cumplimiento a la Política Pública de Protección a Moradores, Actividades Económicas y Productivas – PPPMAEP – del Municipio de Medellín”, adelanta el cumplimiento de los objetivos trazados en el Acuerdo 02 de 2020, por medio del cual se adopta el Plan de Desarrollo Municipal 2020-2023, “Medellín Futuro”.</t>
  </si>
  <si>
    <t>09-06-2025 SE REMITIÓ ACTUALIZACIÓN DEL ESTADO DEL CRÉDITO A FAVOR DEL FNA CON EL FIN DE QUE SE TENGA EN CUENTA LA DEUDA DEL CF // ETAPA ACTUALIZACIÓN DEL CRÉDITO.</t>
  </si>
  <si>
    <t>11001310500520070033500</t>
  </si>
  <si>
    <t>LUZ MARINA MORALES RODRÍGUEZ</t>
  </si>
  <si>
    <t>BLANCA ISABEL BERNAL</t>
  </si>
  <si>
    <t xml:space="preserve">2025-11-21	AUTO MODIFICA LIQUIDACIÓN DE CRÉDITO	INCORPORA DESPACHO COMISORIO. REQUIERE SECUESTRE. CORRE TRASLADO DE AVALUO. KG	</t>
  </si>
  <si>
    <t>11001400301320240004800</t>
  </si>
  <si>
    <t xml:space="preserve">JUZGADO TRECE  CIVIL MUNICIPAL DE ORALIDAD </t>
  </si>
  <si>
    <t>LUZ ADRIANA HERNANDEZ</t>
  </si>
  <si>
    <t>FONDO NACIONAL DEL AHORRO Y MERCEDES CALVIJO GUTIERREZ Y OTRAS INDETERMIANDAS</t>
  </si>
  <si>
    <t>Declarar el pleno dominio a la demandante LUZ ADRINA HERNANDEZ, por haber adquirido por prescripción extraordinaria adquisitiva de dominio, el inmueble objeto del proceso identificado con el folio de matrícula inmobiliaria 505-723382. En consecuencia, sea ordenada la cancelación del registro de propiedad de la señora MERCEDES CLAVIJO GUTIERREWZ y se condene en costas del proceso.</t>
  </si>
  <si>
    <t>25-11-2025 FIJACION DE ESTADO - AUTO ORDENA INCORPORAR EMPLAZAMIENTO PERSONAS INDETERMINADAS - ORDENA INCLUIR VALLA CSJ</t>
  </si>
  <si>
    <t>25754400300120230019100</t>
  </si>
  <si>
    <t>DORA MARCELA BELTRAN LOPEZ</t>
  </si>
  <si>
    <t>FONDO NACIONAL DEL AHORRO Y DANIEL RICARDO HIDALGO VILLANUEVA</t>
  </si>
  <si>
    <t>Que se declare por vía de prescripción adquisitiva de dominio que la señora DORA MARCELA BELTRAN LOPEZ, es propietaria de la totalidad del inmueble identificado con folio de matrícula inmobiliaria 051-78092 objeto del proceso. Como consecuencia se ordene la inscripción ante la Oficina de Registro de Instrumentos Públicos de la propiedad del inmueble y se condene en costas del proceso.</t>
  </si>
  <si>
    <t>AUTO 02/10/2025 DESIGNA CURADOR</t>
  </si>
  <si>
    <t>11001310502220230016600</t>
  </si>
  <si>
    <t>MONICA RIOS PEREZ</t>
  </si>
  <si>
    <t>FONDO NACIONAL DEL AHORRO, TEMPORALES UNO A, ACTIVOS Y SEWRVICIOS Y ASESORIAS</t>
  </si>
  <si>
    <t>2025-07-31	RECEPCIÓN MEMORIAL	CONSTANCIA NOTIFICACION DEMANDA / ETAPA PARA FIJAR FECHA DE AUDIENCIA ART 77</t>
  </si>
  <si>
    <t>11001333503020240011800</t>
  </si>
  <si>
    <t>JUZGADO TREINTA ADMINISTRATIVO DE ORALIDAD</t>
  </si>
  <si>
    <t>DANIEL STEVEN OROZCO GOMEZ</t>
  </si>
  <si>
    <t>2025-10-27	AL DESPACHO	CORTE C RESUELVE CONFLIC. COMPET</t>
  </si>
  <si>
    <t>11001400302920230018100</t>
  </si>
  <si>
    <t>JUEZGADO DIECINUEVE CIVIL MUNICIPAL</t>
  </si>
  <si>
    <t xml:space="preserve">DIVISORIO </t>
  </si>
  <si>
    <t>JORGE ERNESTO FORERO FLOREZ</t>
  </si>
  <si>
    <t>DIANA PATRICIA GOMEZ SUAREZ</t>
  </si>
  <si>
    <t>Que se decreta la DIVISION mediante subasta pública de lote de terreno numero 10 de la manzana 19 junto con la construcción en el existente ubicado en la nomenclatura actual en la calle 131 No. 154-29 en Bogotá. Se condene que con el producto de la se entregue a los copropietarios o comuneros conforme su derecho de propiedad y se condene en costas del proceso.</t>
  </si>
  <si>
    <t>11-12-2025 NO SE REALIZÓ AUD - CANCELADA POR EL DESPACHO // ETAPA AUD INICIAL</t>
  </si>
  <si>
    <t>11001310501620230032600</t>
  </si>
  <si>
    <t xml:space="preserve">JUZGADO  DIECISEIS LABORAL  DEL CIRCUITO </t>
  </si>
  <si>
    <t>PATRICIA NIETO OLAYA</t>
  </si>
  <si>
    <t>2025-07-17	AL DESPACHO	AL DESPACHO CON ESCRITO DE CONSTESTACION DE LA DEMANDA / ETAPA PARA FIJAR FECHA DE AUDIENCIA</t>
  </si>
  <si>
    <t>11001310503620240001200</t>
  </si>
  <si>
    <t>MONICA ALEJANDRA ZAPATA CIFUENTES</t>
  </si>
  <si>
    <t>FONDO NACIONAL DEL AHORRO, SERVICIOS Y ASESORÍAS Y SERVIOLA.</t>
  </si>
  <si>
    <t>2025-09-12  AL DESPACHO, EL PRESENTE EXPEDIENTE VIRTUAL, INFORMÁNDOLE QUE SE RECIBIÓ</t>
  </si>
  <si>
    <t>41001333301020230015400</t>
  </si>
  <si>
    <t xml:space="preserve">JUZGADO DECIMO ADMINISTRATIVO </t>
  </si>
  <si>
    <t>CARLOS FERNANDO DUSSAN GARCIA</t>
  </si>
  <si>
    <t>EMPRESA SOCIAL DEL ESTADO – HOSPITAL DEPARTAMENTAL SAN VICENTE DE PAÚL GARZÓN – HUILA.</t>
  </si>
  <si>
    <t xml:space="preserve">Que se declare la nulidad de acto administrativo Resolución 0142 del 2023, proferida por la empresa social del estado hospital departamental san Vicente de Paul DE Garzón Huila. Que su lugar se reconozca, liquide y pague al Dr. CARLOS FERNANDO DUSSAN GARCÍA, la suma de $14.450.251, correspondiente a los intereses de cesantías dejado de cancelarle durante el tiempo en que prestó sus servicios a la EMPRESA SOCIAL DEL ESTADO HOSPITAL DEPARTAMENTAL SAN VICENTE DE PAUL, DESDE 1987 HASTA DICIEMBRE DEL 2021, obligación que surgió porque fue afiliado al régimen anualizado de cesantías en el FNA desde su ingreso. Así mismo, a título de indemnización y por una sola vez se le cancele un valor adicional igual al de los intereses causados. Que en todos los reconocimientos económicos a que haya lugar se liquiden y reconozcan debidamente indexados los valores de conformidad con el IPC o la fórmula prevista legalmente para estos efectos.  </t>
  </si>
  <si>
    <t>01-08-2025 AL DESPACHO PARA SENTENCIA</t>
  </si>
  <si>
    <t>11001312000520240001100 (NI. 202300007 )</t>
  </si>
  <si>
    <t xml:space="preserve">JUZGADO QUINTO PENAL DEL CIRCUITO ESPECIALIZADO EN EXTINCIÓN DE DOMINIO </t>
  </si>
  <si>
    <t xml:space="preserve">FISCALIA 43 EXPECIALIZADA EN EXTINCION DE DOMINIO </t>
  </si>
  <si>
    <t>FONDO NACIONAL DEL AHORRO, ANA ISABEL GONZALEZ DIAZ Y OTROS</t>
  </si>
  <si>
    <t>Que se declare la extinciond e dominio del inmueble objeto del proceso afectados ANA ISABEL GONZALEZ DIAZ Y OTROS</t>
  </si>
  <si>
    <t>PROCESO ADMITIDO</t>
  </si>
  <si>
    <t>11001310300820240013900</t>
  </si>
  <si>
    <t>MARIA ISMENIA DIAZ BALLESTERO</t>
  </si>
  <si>
    <t>FONDO NACIONAL DEL AHORRO, MARJORY DIAZ DIAZ Y DEMÁS PERSONAS INDETERINADAS</t>
  </si>
  <si>
    <t>Que la demandante adquirió por prescripción extraordinaria de dominio el inmueble identificado con el folio de matrícula inmobiliaria número 50C-1338633 de la oficina de Registro de Instrumentos Públicos de Bogotá Zona Centro. Que en consecuencia y para efecto de lo establecido en los artículos 2534 del código civil y 70 del Decreto 1250 de 1970, se ordene inscribir la sentencia ante la Oficina de Registro de Instrumentos Públicos de Bogotá zona Centro al respectivo folio de matrícula inmobiliaria.</t>
  </si>
  <si>
    <t xml:space="preserve">12/12/2025 LA PARTE DEMANDADA EN NOMBRE PROPIO INTERVIENE COMO NO RECURRENTE EN RECURSO DE SUPLICA </t>
  </si>
  <si>
    <t>FISCALIA CUARFENTA Y TRES ESPECIALIZADA EN EXTINCION DE DOMINIO</t>
  </si>
  <si>
    <t xml:space="preserve">FONDO NACIONAL DEL AHORRO Y ANYE JULIETTE VALENZUELA MORENO </t>
  </si>
  <si>
    <t>Que se extinga el inmueble objeto del proceso, identificado con folio de mamtríucla inmobiliara 50N-20806545</t>
  </si>
  <si>
    <t>INSTITUTO DE DESARROLLO URBANO - IDU</t>
  </si>
  <si>
    <t>EXPROPIACION ADMNISTRATIVA</t>
  </si>
  <si>
    <t xml:space="preserve">FONDO NACIONAL DEL AHORRO Y JOSE ANATOLIO PEDRAZA MORENO </t>
  </si>
  <si>
    <t>El IDU, adelanta proceso de expropiación administrativa del predio de propiedad de JOSE ANATOLIO PEDRAZA MORENO, IDENTIFICADO CON EL FOLIO DE MATRICULA INMOBILIARIA 50N-201083</t>
  </si>
  <si>
    <t>PROCESO ASIGNADO A LA FIRMA DISTIRA PARA SOLCITAR COPIA DE TODO LO ACTUADO EN LA EXPROPIACION DL IDU</t>
  </si>
  <si>
    <t>11001400301720220054500</t>
  </si>
  <si>
    <t>AIDA YAZMIN DÍAZ BUITRAGO</t>
  </si>
  <si>
    <t>FONDO NACIONAL DEL AHORRO Y LUZ ÁNGELA TATIANA PARDO GALLEGO, JOSÉ ANTONIO BENAVIDES y las demás
PERSONAS INDETERMINADAS</t>
  </si>
  <si>
    <t>Que se declare a mi representada, la señora AIDA YAZMIN DIAZ BUITRAGO, mayor de edad, domiciliada en ésta ciudad e identificada con la cédula de ciudadanía número 52.030.680 de Bogotá, por la vía de prescripción adquisitiva  Extraordinaria de dominio como propietaria del bien inmueble ubicado en la Calle 152D No.- 133 – 26, Apartamento 202 de la ciudad de Bogotá, identificado con la matricula Inmobiliaria número 50N- 0080359; determinado y alinderado en los hechos primero, segundo y tercero de este libelo demandatorio, con ocasión de la prescripción adquisitiva de dominio ejercida por más de DIEZ (10) años por parte del demandante, por ser éste un predio urbano. Que se ordene la cancelación del registro de propiedad del inmueble que se pretende adquirir y que se encuentra registrado en su totalidad en la actualidad a favor de los demandados LUZ ANGELA TATIANA PARDO GALLEGO y JOSE ANTONIO BENAVIDES, como consecuencia natural se ordene en la Sentencia la inscripción de la propiedad en la citada matricula inmobiliaria a favor de mi representada y demandante, la señora AIDA YAZMIN DIAZ BUITRAGO, mayor de edad, domiciliada en ésta ciudad e identificada con la cédula de ciudadanía número 52.030.680 de Bogotá, quien viene ejerciendo la posesión con ánimo de señor y dueña desde hace más de VEINTISIETE (27) años atrás.</t>
  </si>
  <si>
    <t>POR ESATDO 28/08/2025 AUTO APODERADO DEMANDADA EN RECONVENCION CONTESTÓ DEMANDA, INCORPORA RESPUESTA DE LA SEC. DE GOB. DISTRITAL DE BOGOTÁ, TENGASE POR CONTESTADA LA DEMANDA POR EL FNA , RECONOCE PERSONERÍA APOD. FNA</t>
  </si>
  <si>
    <t>11001310501820230036800</t>
  </si>
  <si>
    <t>YITZHAK ENRIQUE RICO GUTIERREZ</t>
  </si>
  <si>
    <t>25/06/2024 FNA ALLEGA CONTESTACIÓN DE DEMANDA</t>
  </si>
  <si>
    <t>2024057343-005-000 Exp. 8014-2024</t>
  </si>
  <si>
    <t>GLORIA MERCEDES ORDUZ SILVA</t>
  </si>
  <si>
    <t>El FNA no realizo la correspondiente gestión ante la aseguradora que me tenía afiliada, conociendo la respuesta de Cardif Grupo BNP, siendo que es responsabilidad de la entidad realizar ese seguimiento. Nunca supe Cuál era la aseguradora en la cual el FNA me tenía afiliada en la época de la reclamación, dejando duda si estaba o no asegurada, no entiendo por qué el FNA, no subsano esa inconsistencia, por que no hubo el debido proceso de la gestión al que todos por ley tenemos derecho. Pero si exigio que siguiera pagando el seguro. Claramente el FNA vulneró mis derechos fundamentales al debido proceso y el derecho a la comunicación.</t>
  </si>
  <si>
    <t>31/08/2025: SE RADICA MEMORIAL DE CUMPLIMIENTO DE LA SENTENCIA.</t>
  </si>
  <si>
    <t xml:space="preserve"> 110013120005202400092</t>
  </si>
  <si>
    <t>JUZGADO QUINTO PENAL DEL CIRCUITO ESPECIALIZADO EN EXTINCION DE DOMINIO</t>
  </si>
  <si>
    <t>EXTINCIÓN DE DOMINIO</t>
  </si>
  <si>
    <t>FISCALIA TREINTA ESPECIALIZADA EXTRINCION DE DOMINIO</t>
  </si>
  <si>
    <t>FONDO NACIONAL DEL AHORRO, ALEJANDRO CAMACHO CORTES Y OTROS</t>
  </si>
  <si>
    <t>09/06/2025: SE RADICA MEMORIAL DE TRASLADO DEL ARTICULO 141 CED, DENTRO DEL TÉRMINO LEGAL OPORTUNO.</t>
  </si>
  <si>
    <t>INATITUTO DE DESARROLLO URBANO -  IDU</t>
  </si>
  <si>
    <t>FONDO NACIONAL DEL AHORRO Y HECTOR RIAÑO AGUDELO</t>
  </si>
  <si>
    <t>EXPROPIACION ADMINISTRATIVA ADELANTADA POR EL INSTITUTO DE DESARROLLO URBANO - IDU,DEL INMUEBLE IDENTIFICADO CON FOLIO DE MATRICULLA INMBILIARIA 50C-1280554 DE PROPIEDAD DEHECTOR RIAÑO AGUEDELO</t>
  </si>
  <si>
    <t>REVISAR PROCESO</t>
  </si>
  <si>
    <t>2024045524-010-000Exp. 6434-2024</t>
  </si>
  <si>
    <t>LAURA DANIELA RAMIREZ DURAN</t>
  </si>
  <si>
    <t xml:space="preserve">Que se ordene al FNA corregir la tasa del leasing habitacional con el No. de referencia 1026287526-F de conformidad con lo ofertado inicialmente por el FNA, es decir, una tasa entre el 8,55% E.A. y el 10,25% E.A. 2Que, subsidiariamente, se aplique la menor tasa existente y publicada para este producto por parte del FNA a la fecha, y que corresponde al 9.6% E.A. Que se ordene al FNA reintegrar los valores adicionales que se hayan pagado concepto de cuota por los intereses adicionales cobrados. Que sobre los valores resultantes de la pretensión anterior se ordene al FNA pagar intereses a la misma tasa del 16.5% que el FNA aplicó unilateral e inconsultamente. Que, debido al impacto negativo que este proceso ha tenido en mi salud, causándome angustia y preocupación constante por la incertidumbre y la posibilidad de tener que asumir prácticamente el doble de los intereses inicialmente pactados, se ordene al FNA pagar por los perjuicios morales sufridos y que taso en veinte (20) salarios mínimos mensuales legales vigentes. </t>
  </si>
  <si>
    <t>28/10/2025:SENTENCIA 1 INSTANCIA - RESUELVE:PRIMERO: DECLARAR NO PROBADAS O SIN EFECTOS LAS EXCEPCIONES QUE LA PASIVA INTITULÓ: INEXISTENCIA DE LA VULNERACIÓN”; E “INEXISTENCIA DE PRUEBA DE LOS PERJUICIOS”, POR LAS RAZONES EXPUESTAS EN LA PARTE MOTIVA DE ESTA PROVIDENCIA. SEGUNDO: DECLARAR CONTRACTUALMENTE RESPONSABLE A FONDO NACIONAL DEL AHORRO, POR EL INCUMPLIMIENTO AL DEBER DE INFORMACIÓN EN RELACIÓN CON LA TASA DE INTERÉS INFORMADA A LOS DEMANDANTES AL MOMENTO DE CONTRATAR SU LEASING HABITACIONAL Y LA TASA DE INTERÉS FINALMENTE APLICADA A DICHO PRODUCTO. TERCERO: CONDENAR AL FONDO NACIONAL DEL AHORRO A LIQUIDAR EL CRÉDITO DE LEASING HABITACIONAL, ***752607 DE TITULARIDAD DE LOS DEMANDANTES, APLICANDO LA TASA DE INTERÉS DEL 11.75% E.A EFECTIVO ANUAL, DESDE EL MOMENTO DEL DESEMBOLSO DE LA OBLIGACIÓN Y HASTA EL PAGO DE ESTE EN VIRTUD DE LA COMPRA DE CARTERA A FINALES DEL 2024.EFECTUADA LA LIQUIDACIÓN, LA DIFERENCIA QUE RESULTE POR LOS MAYORES VALORES CANCELADOS POR LOS CONSUMIDORES ANTE LA DIFERENCIA DE TASA APLICADA, POR CONCEPTO DE CUOTA MENSUAL DEBERÁN SER REINTEGRADOS A LOS SEÑORES LAURA DANIELA RAMIREZ DURAN Y DANIEL ALBERTO OSPINA AGUIRRE. TODO LO ANTERIOR, DEBERÁ SER EFECTUADO POR LA PASIVA DENTRO DE LOS TREINTA (30) DÍAS HÁBILES SIGUIENTES A LA NOTIFICACIÓN DE LA PRESENTE PROVIDENCIA.CUARTO: EL CUMPLIMIENTO DE LAS ORDENES QUE SE IMPARTEN EN ESTA SENTENCIA DEBERÁ SER ACREDITADO POR FNA, DENTRO DE LOS DIEZ (10) DÍAS HÁBILES SIGUIENTES CONTADOS A PARTIR DEL VENCIMIENTO DEL PLAZO OTORGADO PARA EL MISMO, ADVIRTIÉNDOSE QUE EL INCUMPLIMIENTO DE LAS ÓRDENES AQUÍ IMPARTIDAS PUEDE OCASIONARLE LA SANCIÓN DE QUE TRATA EL NUMERAL 11 DEL ARTÍCULO 58 DE LA LEY 1480 DE 2011. QUINTO: NEGAR LAS DEMÁS PRETENSIONES DE LA DEMANDA. SEXTO: SIN CONDENA EN COSTAS. RECURSO DE APELACIÓN: PRESENTADO EL RECURSO DE APELACIÓN CONTRA DE LA SENTENCIA ACÁ PROFERIDA POR LA APODERADA DEL FNA, SE CONCEDE EN EFECTO DEVOLUTIVO, ANTE TRIBUNAL SUPERIOR DE BOGOTÁ – SALA CIVIL. 29/10/2025: SE RADICA RECURSO DE APELACION EN CONTRA DE LA SENTENCIA DE PRIMERA INSTANCIA, Y DENTRO DEL TÉRMINO LEGAL.</t>
  </si>
  <si>
    <t>11001310504620240004400</t>
  </si>
  <si>
    <t>MARTIN ALEXIS DUQUE BOTELLO</t>
  </si>
  <si>
    <t>16/06/2025 SE FIJA FECHA DE AUDIENCIA DEL ART 77 EL 24 DE FEBRERO DE 2026 A LAS 08:30 AM</t>
  </si>
  <si>
    <t>11001400302620230019400</t>
  </si>
  <si>
    <t xml:space="preserve">EJECUTIVO POR OBLIGACION DE HACER </t>
  </si>
  <si>
    <t>EBER WILSON CARDENAS TORRECILLA</t>
  </si>
  <si>
    <t>02/10/2025 MEMORIAL SOLICITUD DE DESISRTIMIENTO DE DEMANDADA A LA SEÑORA LEIDY VIVIANA ROMERO</t>
  </si>
  <si>
    <t>76001400301920230021800</t>
  </si>
  <si>
    <t>JUZGADO TREINTA Y SIETE CIVIL MUNICIPAL</t>
  </si>
  <si>
    <t>BRANDON LEAL LOZANO Y YESSICA 
ANDREA MOGOLLON ARANDA</t>
  </si>
  <si>
    <t>18-09-2025 RECEPCION MEMORIAL - MEMORIAL DESCORRE TRASLADO FONDO NACIONAL DEL AHORRO</t>
  </si>
  <si>
    <t>66001310500520240003100</t>
  </si>
  <si>
    <t>ASTRID EUGENIA ARDILA RODRIGUEZ</t>
  </si>
  <si>
    <t>FONDO NACIONAL DEL AHORRO, OPTIMIZAR,  ACTVOS, SRVICIOS Y ASESORIAS Y SERVIOLA</t>
  </si>
  <si>
    <t>23/10/2025 SE LLEVA A CABO AUDIENCIA DEL ART 77 SE DECRETAN PRUEBAS SE FIJA FECHA PARA EL 10 DE ABRIL DEL 2026 A LAS 08:30 AM / ETAPA PARA AUDIENCIA ART 80. 27/11/2025 SE ALLEGÓ INFORME JURAMENTADO FNA</t>
  </si>
  <si>
    <t>76001310501420230026900</t>
  </si>
  <si>
    <t>JUZGADO LABORAL DEL CIRCUITO DE ORALIDAD</t>
  </si>
  <si>
    <t>ANGIE VANESSA RIVERA SAMBONI, EVELIN KAMILA RIVERA SAMBONI, ALBA SORAYA SAMBONI IMBACHI Y ALAND JAIR RIVERA ZUÑIGA,</t>
  </si>
  <si>
    <t>1. QUE SE DECLARE al: FONDO NACIONAL DE AHORRO (FNA) Entidad de Orden Público, quien está llamada a cumplir con el pago de las cesantías depositadas y consignadas ante esta entidad y cuyo Afiliado es el titular y hoy causante: DONALD JAIR RIVERA HERRERA, titular de la C.C. No. 6.423.349 de Restrepo (V), por la suma económica del cual asciende a: VEINTITRÉS MILLONES QUINIENTOS CINCO MIL DOSCIENTOS CUARENTA Y OCHO PESOS M/CTE ($23.505.248.00), valor que se determinó hasta la fecha de su deceso y por ende debe de ser DEBIDAMENTE INDEXADA. 2. QUE SE CONDENE a la entidad: FONDO NACIONAL DEL AHORRO (FNA), a que se le cancele a los señores: ALBA SORAYA SAMBONI IMBACHI, mayor de edad, con domicilio en Cali Valle, identificado con la cédula de ciudadanía No.29.581.581 de La cumbre en su calidad de CÓNYUGE SOBREVIVIENTE; como también a las hijas Legitimas de nombres: ANGIE VANESSA RIVERA SAMBONI, mayor de edad, con domicilio en Cali. 3. QUE SE CONDENE en costas a la parte demandada: FONDO NACIONAL DEL AHORRO (FNA), si se opone a las pretensiones incoadas.</t>
  </si>
  <si>
    <t>2024-07-02	CONTESTACIÓN DEMANDA	FONDO NACIONAL DEL AHORRO APORTA CONTESTACIÓN CON PRUEBAS, SON 99 FOLIOS / ETAPA DE NOTIFICACIONES Y CONTESTACION DEMANDA</t>
  </si>
  <si>
    <t>20243002838</t>
  </si>
  <si>
    <t>INSTITUTO DESARROLLO URBANO - IDU</t>
  </si>
  <si>
    <t>INSTITUTRO DESARROLLO URBANO - IDU</t>
  </si>
  <si>
    <t xml:space="preserve">FONDO NACIOANAL DEL AHORRO Y LILIANA  PATRICIA RAMIREZ FLOREZ </t>
  </si>
  <si>
    <t>El IDU adelanta, a favor de la EMPRESA DE TRANSPORTE MASIVO DEL VALLE DE ABURRÁ LTDA- METRO DE MEDELLÍN, la adquisición de predios requeridos para la materialización del proyecto de infraestructura del transporte y de interés público del Distrito de Medellín, Proyecto Metro de la 80. En virtud de la gestión socio predial encomendada se advirtió que, sobre los inmuebles con matrículas 01N-430132 y 01N-430112, requeridos en su TOTALIDAD para el proyecto declarado de interés público del Distrito de Medellín, se encuentra inscrita una HIPOTECA ABIERTA SIN LIMITE DE CUANTÍA, CREDITO INICIAL APROBADO $107.600.000, a favor del FONDO NACIONAL DEL AHORRO CARLOS LLERAS RESTREPO NIT:899.999.284-4. Esta hipoteca se encuentra registrada en la anotacion 23 del folio de la matrícula 01N-430132 y en la anotación 27 del folio de la matrícula 01N-430112</t>
  </si>
  <si>
    <t>24-11-2025 NOT RESOLUCIÓN GG-1183 DEL 17 DE SEPTIEMBRE DE 2025. NO. OFICIO EDU: 107.1-032025011257 Y RESOLUCIÓN GG-1185 DEL 17 DE SEPTIEMBRE DE 2025. NO. OFICIO EDU: 107.1-032025011258. 25-11-2025 RADICACIÓN MEMORIAL SOLICITUD NOT ELECTRONICA DE LAS RESOLICIONES // PENDIENTE TRASLADO POR PARTE DEL EDU.</t>
  </si>
  <si>
    <t>08001310500320230035200</t>
  </si>
  <si>
    <t>ESMILDA ALICIA CERA MORA</t>
  </si>
  <si>
    <t>27/06/2024 FNA CONTESTA DEMANDA</t>
  </si>
  <si>
    <t>19001418900220240026900</t>
  </si>
  <si>
    <t>ORDINARIO - PRESCIPCION  OBLIGACION HIPOTECARIA</t>
  </si>
  <si>
    <t>RUBER ALEJANDRO TOVAR</t>
  </si>
  <si>
    <t>Sírvase, Señor Juez, decretar la cancelación del gravamen hipotecario contraída por mi mandante mediante mutuo con intereses, garantizada con hipoteca de primer grado mediante Escritura Pública No. 5.348 De fecha 28 de diciembre de 2007, de la Notaría segunda del Círculo de Popayán Cauca, sobre el inmueble ubicado en la Calle 17 # 8E-04 Barrio “la María Oriente” de la ciudad de Popayán Cauca, registrada al Folio de Matrícula Inmobiliaria No. 120-57180 de la oficina de instrumentos públicos de Popayán Cauca y Cédula catastral No. 010401740001000, por prescripción extintiva de la obligación. decretar la cancelación de la hipoteca de primer grado constituida por el señor RUBER ALEJANDRO TOVAR a favor del FONDO NACIONAL DEL AHORRO, por prescripción extintiva de la obligación, con fundamento en lo normado en los artículos 2535, 2536 y 2537 del Código Civil,) Modificado el Art. 2536 por el Art. 8. De la Ley 791 del 2002. Como consecuencia de las anteriores declaraciones, se decrete la cancelación de la inscripción del gravamen hipotecario de primer grado, constituido sobre el inmueble CITADO.</t>
  </si>
  <si>
    <t>POR ESTADO 30/05/2025 NO RECONOCE PERSONERÍA//REMITIR PODER DE SUSTITUCIÓN DESDE CORREO DE DISTIRA</t>
  </si>
  <si>
    <t>11001310500820230046200</t>
  </si>
  <si>
    <t>LISSETTE TATIANA AREVALO MORENO</t>
  </si>
  <si>
    <t xml:space="preserve">FONDO NACIONAL DEL AHORRO Y  SERVICIOS Y ASESORIAS </t>
  </si>
  <si>
    <t>2025-12-10	AUTO FIJA FECHA AUDIENCIA Y/O DILIGENCIA	PROXIMA FECHA DE AUDIENCIA PARA EL 24 DE FEBRERO DE 2026 A LAS 8:30 AM</t>
  </si>
  <si>
    <t>13001310500420240011400</t>
  </si>
  <si>
    <t>ROBERTO CARLOS AHUMADA SILVA</t>
  </si>
  <si>
    <t>FONDO NACIONAL DEL AHORROS S.A, SERVIOLA Y SERVICIOS Y ASESORIAS</t>
  </si>
  <si>
    <t>27/11/2025 SE LLEVA A CABO AUDIENCA DEL ART 80 SE LLEVA A CABO INTERROGATORIOS DECRETADOS, TESTIMONIOS Y ALEGATOS DE CONCLUSIÓN SE CONDENA AL FNA DEL AHORRO A LAS PRETENSIONES DE LA PARTE DEMANDANTE SE SOLICTA EL RECURSO DE APELACIÓN SE SUSTENTA EL MISMO Y SE CONCEDE EN EL EFECTO SSUSPENSIVO PARA LO PERTINENTE</t>
  </si>
  <si>
    <t>47001333300720220061000</t>
  </si>
  <si>
    <t xml:space="preserve">JUZGADO UNDECIMO ADMINISTRATIVO </t>
  </si>
  <si>
    <t>ZULMIRA ROSA PADILLA RUIZ</t>
  </si>
  <si>
    <t>LA NACION, FONDO NACIONAL DEL AHORRO, GOBERNACION DEL MAGDALENA Y CONSTRUCTORIA LIMOS S.A.</t>
  </si>
  <si>
    <t xml:space="preserve">Que la entidad accionada GOBERNACION DEL DEPARTAMENTO DEL MAGDALENA de oferente, LIMOS LDTA y el FONDO NACIONAL DEL AHORRO, se declare administrativamente responsables de los perjuicios morales y materiales causados a mi procurada, derivados del daño generado. SEGUNDO. Como consecuencia de lo anterior, solicito se llegue a un acuerdo, en referencia al resarcimiento de perjuicios, a favor de mi poderdante, teniendo como cuantías las siguientes: daño emergente, lucro cesante, daño moral </t>
  </si>
  <si>
    <t xml:space="preserve">19-11-2025 AUTO NOMBRAMIENTO CURADOR AD LITEM//TRASLADOS </t>
  </si>
  <si>
    <t>68001400301720240039700</t>
  </si>
  <si>
    <t xml:space="preserve">JUZGADO DIECISIETE CIVIL MUNICIPAL </t>
  </si>
  <si>
    <t>AYDEE GARCIA RODRIGUEZ</t>
  </si>
  <si>
    <t>FONDO NACIONAL DEL AHORRO,  WILTON SANTANDER DELGADO Y PERSONAS INDETERMINADAS</t>
  </si>
  <si>
    <t>Decretar el reconocimiento de la posesión que de forma real y material ha ejercido mi poderdante señora AYDEE GARCIA RODRIGUEZ, desde el 01 de febrero de 2013, respecto del 100% del bien inmueble ubicado en la CALLE 45 # 1 OCC-20 APTO 301 UNIDAD RESIDENCIAL CAMPOMAR II DEL MUNICIPIO DE BUCARAMANGA. De acuerdo a la anterior, declaración, decretar que la señora AYDEE GARCIA RODRIGUEZ, es propietaria respecto del 100% del bien inmueble ubicado en la CALLE 45 # 1 OCC-20 APTO 301 UNIDAD RESIDENCIAL CAMPOMAR II DEL MUNICIPIO DE BUCARAMANGA, con un área privada aproximada de 65.00 metros cuadrados, con una altura libre de 2.30 metros. Coeficiente 2.37%. Este inmueble se identifica con la cédula catastral número 010501930190903 y con matrícula inmobiliaria número 300-257161 de la Oficina de instrumentos públicos de Bucaramanga. Que, como consecuencia de la anterior declaración, se ordene la inscripción de la sentencia en el folio de Matricula inmobiliaria de la oficina de Registros Públicos de este Bucaramanga. Que se ordene el levantamiento de la hipoteca y todo gravamen que afecte su derecho de posesión y propiedad Que se ordene el levantamiento de embargos inscritos que afecte su derecho de posesión y propiedad. Que se condene en costas a los demandados, en caso de oposición.</t>
  </si>
  <si>
    <t>AUTO 21/10/2025 RECONOCE PERSONERÍA - TIENE POR CONSTESTADA DEMANDA POR EL FNA</t>
  </si>
  <si>
    <t>47001418900620240010800</t>
  </si>
  <si>
    <t xml:space="preserve">JUEZSEXTO  CIVIL DE PEQUEÑAS CAUSAS Y COMPETENCIAS MULTIPLES </t>
  </si>
  <si>
    <t>MARCO MEJIA BACCA FONDO NACIONAL DEL AHORRO</t>
  </si>
  <si>
    <t>I. Sírvase, señor Juez, decretar la cancelación de la obligación crediticia contraída por el demandante de mutuo con intereses, garantizada con hipoteca de primer grado otorgada mediante escritura pública No. 1720 de fecha 27 de agosto de 1993 de la Notaría 1ª del Círculo Notarial de esta Santa Marta, registrada en el folio de matrícula inmobiliaria N° 080-43588 de la oficina de registro de instrumentos públicos de Santa Marta, por prescripción extintiva de la obligación.
II. Sírvase, Señor Juez, decretar la cancelación de la hipoteca constituida en favor del FONDO NACIONAL DEL AHORRO por prescripción extintiva de la obligación, con fundamento en lo normado en los artículos 1625 numeral 10º., 1757, 2535, 2536 y 2537 del Código Civil, y el Art. 2536 modificado por el Art. 8. De la Ley 791 del 2002.
III. Como consecuencia de las anteriores declaraciones, se decrete la cancelación de la inscripción del gravamen hipotecario, constituido sobre el inmueble demarcado con el numero 3-45 de la carrera 3ª sector de san Fernando e identificado con el folio de matrícula inmobiliaria N° 080-43588 de la oficina de registro de instrumentos públicos de Santa Marta, constituido por la escritura pública No. 1720 de fecha 27 de agosto de 1993 de la Notaría 1ª del Círculo Notarial de esta Santa Marta</t>
  </si>
  <si>
    <t xml:space="preserve">10/12/2025 MEMORIAL SOLICITUD PARTE DEMANDANTE DE SENTENCIA ANTICIPADA </t>
  </si>
  <si>
    <t>47001310500220240009000</t>
  </si>
  <si>
    <t>ANTONIO LUIS IBAÑEZ PEREZ Y OTROS</t>
  </si>
  <si>
    <t>2025-06-06	RADICACIÓN Y REPARTO	ACTUACIÓN RADICACIÓN Y REPARTO</t>
  </si>
  <si>
    <t>20001310500220240016000</t>
  </si>
  <si>
    <t xml:space="preserve">FREDY ALEXANDER SANTIAGO LASACANO </t>
  </si>
  <si>
    <t>FONDO NACIONAL DEL AHORRO, TEMPORALES UNO A, OPPTIMIZAR, ACTIVOS,  SERVICIOS Y ASESORIAS Y SERVILA</t>
  </si>
  <si>
    <t>29/10/2025 SE SUSPENDE AUDIENCIA HASTA TANTO SE RESUELVA EL RECURSO DE REPOSICIÓN EN SUBSIDIO APLEACIÓN INTERPUESTO POR EL FNA.</t>
  </si>
  <si>
    <t xml:space="preserve">2024089913-006-000 Exp. </t>
  </si>
  <si>
    <t>HERNAN RAFAEL SANCHEZ MARCHERIA</t>
  </si>
  <si>
    <t xml:space="preserve">Que se obligue al Fondo Nacional del Ahorro S.A., a mantener la tasa del 10,8% E.A. para créditos hipotecarios durante el año 2024, según lo publicado el día lunes 22 de enero de 2024 en diario oficial La república, cuya fuente es la Superintendencia financiera de Colombia. Tasa de interés que se debe aplicar al proceso de legalización y desembolso LEG-2023-217348//CC91473595, para la compra del inmueble matricula 50C-994858, según Escritura pública No. 1101 del 23 de marzo de 2024 en Notaría 20 de Bogotá.  Si el FNA no puede acceder a la pretensión del punto-1, y teniendo en cuenta que es una Empresa Industrial y Comercial del Estado de carácter financiero del orden nacional, pretendo que esta entidad de vigilancia y control obligue a esta entidad vigilada a buscar alternativas justas; que no permitan al FNA abusar de su posición dominante, para lo cual exprese durante la audiencia de conciliación que mi capacidad de pago actual es de $1.700.000 pesos máximo, para pago de cuota mensual incluyendo los tres seguros. Como este proceso jurisdiccional tiene unos tiempos reglamentados por el Código General del Proceso, y cuando se quiera emitir un fallo ya estaré pagando unas cuotas mensuales con tasa de interés de 14% E.A. al FNA, y si esta entidad supera mi capacidad de pago actual de $1.700.000 pesos máximo, solo en caso de que el fallo sea favorable para el demandante, solicito al Juez Jurisdiccional exigir al FNA la devolución del dinero de más pagado o saldos a favor.  </t>
  </si>
  <si>
    <t>21/07/2025: SE RADICA MEMORIAL DE CUMPLIMIENTO DE LA SENTENCIA DE UNICA INSTANCIA, DENTRO DEL TÉRMINO LEGAL CORRESPONDIENTE.</t>
  </si>
  <si>
    <t>11001400305620210016100</t>
  </si>
  <si>
    <t xml:space="preserve">JUZGADO CINCUENTA Y SEIS DE ORALIDAD </t>
  </si>
  <si>
    <t>RECONVENCIÓN PRESCRIPCION EXTRAORDINARIA DE DOMINIO</t>
  </si>
  <si>
    <t>YORS STEVEN VARGAS OVIEDO</t>
  </si>
  <si>
    <t>FONDO NACIONAL DEL AHORRO, ESPERANZA CARVAJAL SAENZ Y PERSONAS INDETERMINADAS</t>
  </si>
  <si>
    <t>POR ESTADO 06/10/2025 AUTO REQUIERE A CURADOR</t>
  </si>
  <si>
    <t>2024096154-005-000 Exp. 14490-2024 - 11001319900320241449001</t>
  </si>
  <si>
    <t>JUAN LUIS DE LA ROSA GONZALEZ</t>
  </si>
  <si>
    <t>25/07/2025: PRIMERO: CONCEDER EL RECURSO DE APELACIÓN QUE FUERE FORMULADO POR LA PARTE DEMANDADA, EN EL EFECTO DEVOLUTIVO ANTE EL TRIBUNAL SUPERIOR DEL DISTRITO JUDICIAL DE BOGOTÁ – SALA CIVIL. SEGUNDO: POR SECRETARÍA, CONTINÚESE CON LA REMISIÓN DEL EXPEDIENTE ANTE EL TRIBUNAL SUPERIOR DEL DISTRITO JUDICIAL DE BOGOTÁ – SALA CIVIL.</t>
  </si>
  <si>
    <t>73001312100120230004800</t>
  </si>
  <si>
    <t xml:space="preserve">JUZGADO PRIMERO CIVIL DEL CIRCUITO ESPECIALIZADO EN RESTITUCIÓN DE TIERRAS </t>
  </si>
  <si>
    <t>ELISA ORTIGOZA FIRIGUA y HECTOR BARRETO PEÑA</t>
  </si>
  <si>
    <t xml:space="preserve">FONDO NACIONAL DEL AHORRO y </t>
  </si>
  <si>
    <t>ADMITIR la SOLICITUD ESPECIAL DE RESTITUCIÓN Y FORMALIZACIÓN DE TIERRAS, instaurada a través de apoderada judicial por los señores ELISA ORTIGOZA FIRIGUA y HECTOR BARRETO PEÑA, identificados con cédulas de ciudadanía No. 28.878.934 y 5.977.104 respectivamente, en su condición de presuntas víctimas desplazadas forzosamente del fundo “MZ 8 LOTE 38”, catastralmente “MZ 8 CS LO 38 JARDIN 2 ET” y registralmente “1) LOTE 38 MNA. 8 2) CASA LOTE 38 MZ. 8 URB. EL JARDIN # 3) CALLE 98 # 2-28”; identificado con folio de matrícula inmobiliaria No. 350-61814 y ficha catastral No. 73001010905520038000, ubicado en el barrio Jardín Santander, Municipio de Ibagué (Tol), con una extensión georreferenciada de treinta y seis (36) metros cuadrados (Mts2), respecto del cual la señora ORTIGOZA ostentaba calidad de PROPIETARIA.</t>
  </si>
  <si>
    <t>09-09-2025 NOT AUTO - SE RECONOCE PERSONERÍA - SE ACEPTA ACREENCIA Y SE CORRE TRASLADO DE OPOSICIÓN - SE RADICA PODER DE SUSTITUCIÓN // ETAPA TRASLADOS</t>
  </si>
  <si>
    <t>11001400303520230010700</t>
  </si>
  <si>
    <t>JUZGADO TREINTA Y CINCO CIVIL MUNICIPAL</t>
  </si>
  <si>
    <t>GLORIA RAMIREZ CASAS</t>
  </si>
  <si>
    <t xml:space="preserve">FONDO NACIOANL DEL AHORRO </t>
  </si>
  <si>
    <t>POR ESTADO 18/11/25 AUTO SEÑALA FECHA DE AUDIENCIA ARTICULO 372 CGP</t>
  </si>
  <si>
    <t>11001310504720240005200</t>
  </si>
  <si>
    <t>GLORIA GRISELDA SALAZAR VARGAS</t>
  </si>
  <si>
    <t>FONDO NACIONAL DEL AHORRO, OPTIMIZAR. SERVICIOS Y ASESORÍAS, ACTIVOS Y SERVIOLA</t>
  </si>
  <si>
    <t>15/12/2025 PROCESO AL DESPACHO / ETAPA PARA AUDIENCIA ART 77</t>
  </si>
  <si>
    <t>11001310302220240011900</t>
  </si>
  <si>
    <t>JUZGADO VEINTIDOS CIVIL DEL CIRCUITO</t>
  </si>
  <si>
    <t>RESPONSABILIDAD CONTRACTUAL</t>
  </si>
  <si>
    <t>LO QUE NECESITO.COM SAS</t>
  </si>
  <si>
    <t>1) Primera pretensión principal: Declarar nulidad relativa1 de la cláusula 7 del contrato en relación con el límite del valor total del contrato por $100’000.000.oo, por tratarse de una cláusula abusiva y de un abuso del derecho, que genera un grave desequilibrio contractual. 2) Segunda pretensión principal: Que en consecuencia, declare el incumplimiento del contrato por parte del FONDO NACIONAL DEL AHORRO, en relación con las cláusulas 6 y 7 del contrato que establece el pago de unas comisiones, según las labores cumplidas por el contratista, y de la forma de pago. 3) Tercera pretensión principal: Que condene al FNA, a reconocer y pagar el valor de $460.568.395, que corresponden a las comisiones por desembolsos efectuados por el FNA a clientes captados por LQN. 4) Cuarta pretensión principal: Que condene al FNA, a reconocer y pagar el valor que corresponda y que se logre probar, de las comisiones por negocios aprobados o en proceso de desembolso, que son de aproximadamente $720.885.394, que corresponden a clientes captados por LQN. 5) Quinta pretensión principal: Reconocer los intereses de mora por el no pago de las comisiones por valor $460.568.395 a partir del 11 de Septiembre de 2023, fecha en que se realizó la liquidación unilateral del contrato, y demás sumas que se reconozcan por concepto de indemnización de perjuicios, desde el momento en que debieron pagarse. 6) Sexta pretensión principal: Condenar al FNA por las costas del proceso.</t>
  </si>
  <si>
    <t>03-12-2025 SE RADICÓ INFORME JURAMENTADO SOLICITADO // ETAPA TRÁCTICA DE PRUEBAS</t>
  </si>
  <si>
    <t>19001400300220240019300</t>
  </si>
  <si>
    <t>DECLARATIVO PERTINENCIA</t>
  </si>
  <si>
    <t>LUZ ELVIRA NUÑEZ NUÑEZ</t>
  </si>
  <si>
    <t>FONDO NACIONAL DEL AHORRO, ANA MARIA FERNANDEZ COBO, TANIA CAROLINA FERNANDEZ COBO Y DEMAS PERSONAS INCIERTAS E INDETERMINADAS</t>
  </si>
  <si>
    <t>PRIMERA: DECLARAR que Pertenece el dominio pleno y absoluto a la Accionante la señora LUZ ELVIRA NÚÑEZ NUÑEZ identificada con cédula 26.579.043 de Tarqui – Huila, domiciliada en CALLE 3 #48B-58 Manzana A casa #3 Barrio URBANIZACIÓN VEGAS DEL CAUCA II ETAPA de Popayán el Inmueble identificado Matricula Inmobiliaria Nro: 120-138252 de La Oficina de Registros Públicos del Circulo de Popayán-Cauca, Predio: Urbano ubicado en el Municipio de Popayán, Barrio URBANIZACIÓN VEGAS DEL CAUCA II ETAPA con nomenclatura CALLE 3 #48B-58 Manzana A casa #3, identificado con Código Catastral: :01-05-00-00-0073-0801-8-00-00-0049, de Área de Terreno: 60m² y alinderado de la siguiente manera: Por el Sur colinda con seis metros lineales con la calle tercera, por el Oeste: en diez metros lineales con el lote 2ª, por el Norte en seis metros lineales con la peatonal A; y por el Este con dos metros y noventa y ocho centímetros lineales con la peatonal A y en siete metros con dos centímetros lineales con el acceso principal al conjunto con la calle tercera. SEGUNDA: Que SE ORDENE Protocolizar la respectiva sentencia, con los datos de titularidad en favor de mi mandante. TERCERA: Ordenase la inscripción de la sentencia en el folio de matrícula inmobiliaria Nro: 120-138252 de La Oficina de Registros Públicos del Circulo de Popayán-Cauca. CUARTA: De presentarse opositores, condénese en costas y oblíguese al pago de los gastos del proceso a la parte pasiva.</t>
  </si>
  <si>
    <t>POR ESTADO 04/11/2025 AUTO TANGASE POR CONTESTADA DEMANDA POR EL FNA- TRASLADO DE LAS EXCPECIONES DE FONDO PROPUESTAS</t>
  </si>
  <si>
    <t>11001310504020230043800</t>
  </si>
  <si>
    <t xml:space="preserve">HECTOR ALFONSO GIL LOPEZ </t>
  </si>
  <si>
    <t xml:space="preserve">FONDO NACIONA DEL AHORRO, OPTIMIZAR, ACTIVOS, SERVICIOS Y ASESORIAS Y SERVIOLA </t>
  </si>
  <si>
    <t>18/02/2025 SE RADICA CONTESTACION DEMANDA DEL FNA. 20/02/2025: AXA COLPATRIA RADICA CONTESTACION DEMANDA.</t>
  </si>
  <si>
    <t>11001310502520210005600</t>
  </si>
  <si>
    <t>CRISTELL ANDREA MOLANO MONTOYA</t>
  </si>
  <si>
    <t>2025-10-28	AUTO FIJA FECHA AUDIENCIA Y/O DILIGENCIA	SE FIJA FECHA PARA REALIZAR AUDIENCIA DE CONCILIACION / ETAPA PARA AUDIENCIA ART 77</t>
  </si>
  <si>
    <t>08001310500820240018000</t>
  </si>
  <si>
    <t>LUZ JOHANNA TELLEZ VERGEL</t>
  </si>
  <si>
    <t>04/09/2024 FNA CONTESTA DEMANDA</t>
  </si>
  <si>
    <t>J-1320</t>
  </si>
  <si>
    <t xml:space="preserve">CONTRALORIA GENERAL DE LA REPÚBLICA - DELEGADA RESPONSABILIDAD FISCAL </t>
  </si>
  <si>
    <t xml:space="preserve">FONDO NACIONAL DEL AHORRO Y  OMER LINCE MOSQUERA </t>
  </si>
  <si>
    <t>El despacho de la Dirección de cobro Coactivo No. 1 de la Contraloria Delegada para la Responsabilidad Fiscal, intervención Judicial y cobro Coactivo de la Contraloría General de la República, ordena la notificación del proceso al FNA como acreedor hipotecario dentro del proceso fiscal cobro coactivo J-1320.</t>
  </si>
  <si>
    <t>21-04-2025 SE RADICA PODER Y SOLICITA EXPEDIENTE DIGITAL.</t>
  </si>
  <si>
    <t>68001310500420240016500</t>
  </si>
  <si>
    <t>MARIA CANDIA HERRERA QUINTANA</t>
  </si>
  <si>
    <t>2025-10-23	RECEPCION DE MEMORIAL	APODERADA FONDO NACIONAL DEL AHORRO ALLEGA ALEGATOS DE CONCLUSION</t>
  </si>
  <si>
    <t>2567699**</t>
  </si>
  <si>
    <t>11001310503120230046700</t>
  </si>
  <si>
    <t>MARIA ESMERALDA GONZALEZ CRUZ</t>
  </si>
  <si>
    <t>FONDO NACIONAL DEL AHORRO,  COLOMBO ASEO S.A.S. Y EDIFICIO TORREDON 9 –
PROPIEDAD HORIZONTAL</t>
  </si>
  <si>
    <t xml:space="preserve">PRIMERA: Que se DECLARE que entre la señora MARÍA ESMERALDA GONZÁLEZ CRUZ, y GUSTAVO ALBERTO RÍOS VALERIANO, identificado con cédula de ciudadanía No. 19.392.364, existe una relación laboral mediante contrato laboral a término fijo para prestar sus servicios personales de Aseo en el CONJUNTO RESIDENCIAL –EDIFICIOS TORREDON PH, EDIFICIO TORREDON 1 –PROPIEDAD HORIZONTAL; EDIFICIO TORREDON 2 –PROPIEDAD HORIZONTAL; EDIFICIO TORREDON 3 –PROPIEDAD HORIZONTAL; EDIFICIO TORREDON 4 –PROPIEDAD HORIZONTAL; EDIFICIO TORREDON 5 –PROPIEDAD HORIZONTAL; EDIFICIO TORREDON 9 –PROPIEDAD HORIZONTAL; EDIFICIO TORREDON 10 –PROPIEDAD HORIZONTAL; EDIFICIO TORREDON 12 –PROPIEDAD HORIZONTAL.SEGUNDA: Que se DECLARE que entre la señora MARÍA ESMERALDA GONZÁLEZ CRUZ, y GUSTAVO ALBERTO RÍOS VALERIANO, se suscribió contrato a término fijo por el término de cinco meses a partir del 1ºde agosto de 2022 y, hasta el 31 de diciembre de 2022. TERCERA: Que se DECLARE que contrato a prorrogó de forma automática por tres periodos de cinco meses, es decir, hasta el 31 de marzo de 2024.CUARTA: Que se DECLARE que la señora MARÍA ESMERALDA GONZÁLEZ CRUZ, cuando ingreso laboral Con el señor Gustavo ALBERTO RÍOS Valeriano y las demandadas en solidaridad, el día 1ºde agosto de 2022,se encontraba en óptimo estado de salud. Término fijo suscrito entre la señora MARÍA ESMERALDA GONZÁLEZ CRUZ, y GUSTAVO ALBERTO RÍOS VALERIANO. </t>
  </si>
  <si>
    <t>2025-07-11	AUTO QUE ADMITE RECURSO	CORRE TRASLADO A LAS PARTES PARA ALEGAR POR ESCRITO, ESTADO 137 DEL 05 DE AGOSTO DE 2025. DANIEL CH, PARA CONSULTARLO EN EL SIGUIENTE LINK HTTPS://PUBLICACIONESPROCESALES.RAMAJUDICIAL.GOV.CO/</t>
  </si>
  <si>
    <t>11001310302220240018000</t>
  </si>
  <si>
    <t xml:space="preserve">JUEZ VEINTIDOS  CIVIL DEL CIRCUITO </t>
  </si>
  <si>
    <t>JORGE ALBERTO CORTES PALOMINO</t>
  </si>
  <si>
    <t xml:space="preserve">FONDO NACIONAL DEL AHORRO y POSITIVA COMPAÑÍA DE SEGUROS S.A. </t>
  </si>
  <si>
    <t>12-12-2025 AUTO REQUERIE AL FNA PARA APORTAR INFORMACIÓN - TÉRMINO 8 DÍAS // ETAPA PRÁCTICA DE PRUEBAS.</t>
  </si>
  <si>
    <t>11001400305620220035300</t>
  </si>
  <si>
    <t xml:space="preserve">JUZGADO CINCUENTA Y SEIS  CIVIL MUNICIPAL </t>
  </si>
  <si>
    <t>DECLARATIVO PERTENENCIA</t>
  </si>
  <si>
    <t>MARCOS CORREA ARCHILA</t>
  </si>
  <si>
    <t>FONDO NACIONAL DEL AHORRO, HEREDEROS INDETERMINADOS DEL SEÑOR EFRAÍN PRIETO AYA (Q.E.P.D). Y PERSONAS INDETERMINADAS</t>
  </si>
  <si>
    <t>QUE SE DECLARE LA PERTENEICIA DEL INMUEBLE OBJETO DEL PROCESO</t>
  </si>
  <si>
    <t>AUTO 03 - 03 - 28 CONCED RECURSO APELACION ORDENA REMITIR JUZGADOS CIVILES CIRCUITO REPARTO</t>
  </si>
  <si>
    <t>11001310501820240000300</t>
  </si>
  <si>
    <t xml:space="preserve">NATALIA ALZATE HERNANDEZ </t>
  </si>
  <si>
    <t>FONDO NACIONAL DEL AHORRO Y SERVICIOS Y ASESORIAS Y SERVIOLA</t>
  </si>
  <si>
    <t>15/12/2025 SE ALLEGAN DOCUEMNTOS SOLICITADOS POR EL DESPACHO  Y ACLARACIONES PARA SUBSANAR DEMANDA</t>
  </si>
  <si>
    <t>11001310503120240024600</t>
  </si>
  <si>
    <t>ESTEBAN CAMILO AREVALO GARCIA</t>
  </si>
  <si>
    <t xml:space="preserve">FONDO NACIONAL DEL AHORRO Y SERVICIOS Y ASESORIAS </t>
  </si>
  <si>
    <t>REPROGRAMAR LA AUDIENCIA, ASIGNANDO COMO NUEVA FECHA LAS DOS DE LA 
TARDE (02:00 PM) DEL JUEVES DOCE (12) DE FEBRERO DE DOS MIL VEINTISÉIS (2026); CON MIRAS 
A PRACTICAR LA AUDIENCIA PREVISTA POR EL ART. 80 DEL C.P.T. Y DE LA S.S.</t>
  </si>
  <si>
    <t>76111400300120220027000</t>
  </si>
  <si>
    <t>JULIAN DAVID CASTRILLON PEREA</t>
  </si>
  <si>
    <t>FONDO NACIONAL DEL AHORRO,  HEREDEROS INDETERMINADOS DE LUVIDIA HAYA Y PERSONAS INTEDERTMINADAS</t>
  </si>
  <si>
    <t>09-10-2025 AUTO ACEPTA CONTESTACION DEMANDA FNA - ORDENA CORRER TRASLADO DE EXCEPCIONES DE MERITO A PARTE DTE// ETAPA TRASLADO  EXCEPCIONES</t>
  </si>
  <si>
    <t>11001310500120240006900</t>
  </si>
  <si>
    <t>ANIBAL RICARDO LESMES HERNANDEZ</t>
  </si>
  <si>
    <t xml:space="preserve">04/12/2025 REVOCAR PARCIALMENTE EL AUTO DE 30 DE JULIO DE 2025 
PROFERIDO POR EL JUZGADO PRIMERO (1°) LABORAL DEL CIRCUITO DE BOGOTÁ, EN LO 
CONCERNIENTE A LA DECISIÓN QUE TUVO POR NO CONTESTADA LA DEMANDA A S&amp;A 
SERVICIOS Y ASESORÍAS S.A.S. Y SERVIOLA S.A.S. POR LAS RAZONES 
EXPUESTAS Y EN SU LUGAR ORDENAR AL JUZGADO DE PRIMERA INSTANCIA PROCEDER 
CON EL ESTUDIO DE ADMISIBILIDAD DE LOS ESCRITOS DE SUBSANACIÓN DE LA 
CONTESTACIÓN DE DEMANDA AL TENOR DE LO NORMADO EN EL ARTÍCULO 31 DEL CÓDIGO 
PROCESAL DEL TRABAJO Y DE LA SEGURIDAD SOCIAL. </t>
  </si>
  <si>
    <t>INSTITUTO NACIONAL DE VIAS -  INVIAS</t>
  </si>
  <si>
    <t>EXPROPIACIÓN</t>
  </si>
  <si>
    <t xml:space="preserve">FODO NACIONAL DEL AHORRO  </t>
  </si>
  <si>
    <t>Resolución 3415 del 2 de agosto del 2024, mediante la cual ordena trámite judicial de expropiación de una franja de terrero perteneciente al inmueble identificado con el folio de matrícua inmobiliaria 100-139831 de la Oficina de Registro de Instrumentos Públicos de Manizales.</t>
  </si>
  <si>
    <t>23001310500120240019100</t>
  </si>
  <si>
    <t>JUZGADO PRIMERO0 LABORAL DEL CIRCUITO</t>
  </si>
  <si>
    <t>RONALD DARIO RAMIREZ TUIRAN</t>
  </si>
  <si>
    <t>09/12/2025 SE LLEVA A CABO AUDIENCIA INICIAL SE DECLARA FRACASADA LA ETAPA DE CONCILIACIÓN SE APLEA DECISIÓN DE EXCEPCIÓN PREVIA PROPUESTA POR EL FNA SE FIJA LITIGIO, SE DECRETAN PRUEBAS Y SE FIJA FECHA DE AUDIENCIA DEL ART 820 PARA EL 12 DE MAYO DE 2026 A LAS 09:00 AM</t>
  </si>
  <si>
    <t>11001310500420240009000</t>
  </si>
  <si>
    <t xml:space="preserve">MERCY CUERO BENITEZ </t>
  </si>
  <si>
    <t xml:space="preserve">15/12/2025 SE RESENTA RECURSO CONTRA AUTO DEL 10/12/2025 FIJAR FECHA PARA QUE SE LLEVEN A CABO LAS AUDIENCIAS DE QUE 
TRATAN LOS ARTÍCULOS 77 Y 80 DEL CPTSS. SE FIJA EL 02 DE MARZO DE 2026 A LAS 
DOS DE LA TARDE (2:00 P.M.) Y NO SE TIENE POR CONTESTADA POR EL FNA </t>
  </si>
  <si>
    <t>11001400300820220054900</t>
  </si>
  <si>
    <t>HUMBERTO MONCALEANO GUARNIZO</t>
  </si>
  <si>
    <t>Los beneficiarios y/o herederos indeterminados del señor HUMBERTO MONCALEANO GUARNIZO procederán a otorgar y a suscribir la Escritura Pública protocolaria del contrato de promesa de compraventa a favor de los herederos indeterminados del señor HUMBERTO MONCALEANO GUARNIZO, respecto al siguiente inmueble, dentro de los tres días siguientes a la ejecución de la sentencia: Apartamento 301, torre 4, del Conjunto Residencial Cayena, Propiedad Horizontal, ubicado en la calle 15 A No. 36 – 103, del municipio de Soacha, departamento de Cundinamarca, e inscrito ante la oficina de Registro de Instrumentos Públicos de Soacha, y bajo el folio de matrícula inmobiliaria No. 051- 215036. SEGUNDO: En caso que no se logren presentar los beneficiarios/ herederos indeterminados del señor HUMBERTO MONCALEANO GUARNIZO, le solicito muy amablemente al señor (a) juez (a) que, con base en el artículo 436 del Código General del Proceso, para que usted, señor (a) juez (a) proceda con la firma de la escritura pública de la promesa de compraventa respecto al siguiente bien inmueble</t>
  </si>
  <si>
    <t xml:space="preserve">16/05/2025 AUTO RECONOCE PERSONERÍA REQUIERE A FNA ACREDITAR REGSITRO DE MEDIDA CAUTELAR </t>
  </si>
  <si>
    <t>2024092876-009-000 Exp. 14046-2024</t>
  </si>
  <si>
    <t>DUVER JAVIER GUERRERO PEÑA</t>
  </si>
  <si>
    <t>Motivo de la Petición: Yo le solicito a ustedes interceder para que el FNA asuma la tasa de interés en mi leasing habitacional dada en el primer estado de cuenta emitido el día 3 de mayo (anexo5), que si bien no es la que esperábamos debido a sus extremas demoras y falta de información, si se ajusta a nuestra capacidad de pago y cumple con lo exigido en la ley, y por otra parte que al consumidor financiero se les sea suministrada información más precisa y veráz, de esta manera evitar que más personas como a nosotros se les destruya el sueño de tener casa propia</t>
  </si>
  <si>
    <t>11001400306520230132200</t>
  </si>
  <si>
    <t>JUZGADO SESENTA Y CINCO CIVIL MUNCIPAL</t>
  </si>
  <si>
    <t>ROBERTO PABLO SILVA GALVIS</t>
  </si>
  <si>
    <t>Librar mandamiento de pago en contra del señor ROBERTO PABLO SILVA GALVIS y a favor del FONDO NACIONAL DEL AHORRO por los siguientes conceptos:  PRIMERO: Por concepto de CAPITAL, la suma de DIECINUEVE MILLONES DOSCIENTOS TREINTA Y SIETE MIL TRESCIENTOS OCHO PESOS ($19.237.308). SEGUNDO: Por concepto de INTERESES DE MORA, desde el día 9 de febrero de 2022 y hasta el pago total de la obligación, a la tasa máxima legal permitida y certificada por la Superintendencia Financiera de Colombia. TERCERO: Decretar las medias cautelares que en escrito aparte presento. CUARTO: Condenar al demandado en Costas y Agencias en Derecho</t>
  </si>
  <si>
    <t>11 - 10 - 24 EL JUZGADO DA ACCESO SE DESCARGA RESPUESTA DE INSTRUMENTOS INDICAN QUE NO INSCRIBEN LA MEDIDA POR QUE TIENE OTROS EMBARGOS DE LA AERONATICA CIVIL Y LA CONTRALORIA</t>
  </si>
  <si>
    <t>540013120002202300069- Radicado Fiscalia 110016099068202100178</t>
  </si>
  <si>
    <t>JUZGADO SEGUNDO PENAL DEL CIRCUITO ESPECIALIZADO EN EXTINCION DE DOMINIO</t>
  </si>
  <si>
    <t xml:space="preserve">FISCALIA 39 ESPECIALIZADA EN EXTINCIÓN DE DOMINIO </t>
  </si>
  <si>
    <t>FONDO NACIONAL DEL AHORRO, GUADALUPE GONZÁLEZ ÁVILA NINI JOHANNA HERRÁN CÁRDENAS JOSÉ VICENTE CHAPARRO GÁMEZ SAÚL ACEROS ALMEIDA</t>
  </si>
  <si>
    <t>Se extinga el inmueble objeto del proceso de extinción de dominio de los inmuebles identifiucado con los folios de matrícula inmobiliaria 300- 76720, 300- 192390 y 300- 192400</t>
  </si>
  <si>
    <t xml:space="preserve">21-06-2024.- ASISTENCIA AUDIENCIA INICIAL. EL DEMANDANTE DESISTE DE LAS PRETENSIONES. EL DESPACHO ACEPTA EL DESISTIMIENTO Y ORDENA EL ARCHIVO. </t>
  </si>
  <si>
    <t>66001312000220240006000 Fiscalía: 110016099068-2023-00587 E.D.</t>
  </si>
  <si>
    <t>JUZGADO SEGUNDO PENAL DEL CIRCUITO ESPECIALIZADO DE EXTINCIÓN DE DOMINIO</t>
  </si>
  <si>
    <t>EXTINCIOM DE DOMINIO</t>
  </si>
  <si>
    <t>FISCALIA VEINTINUEVE ESPECIALIZADA EXTINCION DE DOMINIO</t>
  </si>
  <si>
    <t>FONDO NACIONAL DEL AHORRO Y NASLY VANESSA DIAZ CARDONA Y OTROS, Compañía de financiamiento RCI Colombia S.A</t>
  </si>
  <si>
    <t>QUE SE DECLARE LA EXTINCION DE DOMINIO DEL INMUEBLE OBJETO DEL PROCESO IDENTIFICADO CON EL FOIO DE MATRICULA INMOBILIARIA 100-164</t>
  </si>
  <si>
    <t>06/03/2025: SE RADICA CONTESTACION DE LA DEMANDA Y PRESENTACION DE LAS EXCEPCIONES DE MERITO, DENTRO DEL TÉRMINO LEGAL.</t>
  </si>
  <si>
    <t>2024105705-003-000 Exp. 15825 - 2024</t>
  </si>
  <si>
    <t>ALVARO RAFAEL PACHECO PIMIENTA</t>
  </si>
  <si>
    <t xml:space="preserve">1. Declarar cumplido el contrato por parte del demandante según lo estipulado claramente en el numeral H) de la escritura y su parágrafo, esto es 216 cuotas a 18 años sin posibilidad de ampliar el plazo por parte del FNA. Las modificaciones a la tasa de interés inicial del crédito, cosa que aquí terminó con el pago de la cuota 216 en octubre de 2010, Folio AB273838402 anverso, para lo cual se entrega el estado de cuenta de 241 cuotas -25 cuotas más de lo pactado-, cobradas abusivamente de más reportado por el FNA y el recibo de pago 238 con el sello del banco. 2. Que se entregue el paz y salvo de la obligación, se libere el apartamento de todo gravamen o hipoteca o medida cautelar que pueda pesar sobre el inmueble.  3. Que se corrija todo reporte falso basada en la reliquidación errónea por parte del FNA a las centrales de riesgo de acuerdo con la legislación vigente de habeas data. 4. Que se devuelvan actualizados por el valor máximo de interés permitido por la Superintendencia Financiera los valore cobrados de más, según la relación de este FNA </t>
  </si>
  <si>
    <t>20/10/2025: SE REALIZA PROCEDIMIENTO DE INTERROGATORIOS DE PARTE, FIJACION OBJETO DE LITIGIO, HECHOS PROBADOS, HECHOS POR PROBAR, DECRETO DE PRUEBA DE OFICIO. FIJA FECHA PARA EL 14 DE ENERO DE 2026 A LAS 8AM PARA ALEGATOS Y SENTENCIA.</t>
  </si>
  <si>
    <t>11001400303820220093800</t>
  </si>
  <si>
    <t>JUZGADO TREINTA Y OCHO CIVIL MUNICIPAL</t>
  </si>
  <si>
    <t>YUDY MARCELA MORA PARRA </t>
  </si>
  <si>
    <t>FONDO NACIONAL DEL AHORRO Y LURENVER GUSTAVO GARCIA GUTIERREZ</t>
  </si>
  <si>
    <t>Citar al Fondo Nacional del Ahorro, para que en armonia con lo que en derecho corresponda según el inciso final del articulo 411 de C.G.P, concurra al proceso como areedor hipotecario frente al inmueble identificado con la matricula inmobiliaria numero 50N-20125754, inscrito en la Oficina de Registro de Instrumentos Publicos de Bogotá zona norte.</t>
  </si>
  <si>
    <t>12-08-2025 OFICIO ELABORADO DESPACHO COMISORIO 022</t>
  </si>
  <si>
    <t>11001310503020240014900</t>
  </si>
  <si>
    <t>FABIOLA SANTIAGO VELASQUEZ, EMELINA SANTIAGO VELASQUEZ -HERMANAS DEL CAUSANTE AGUSTÍN SANTIAGO VELASQUEZ</t>
  </si>
  <si>
    <t xml:space="preserve">FONDO NACIONAL DEL AHORRO Y COLFONDOS S.A. PENSIONES Y CESANTÍAS </t>
  </si>
  <si>
    <t>1. Que se declare que la señora EMELINA SANTIAGO VELASQUEZ, le asiste el derecho a la prestación económica de pensión de sobreviviente en un porcentaje del cincuenta por ciento (50%), con ocasión al fallecimiento de su hermano el señor AGUSTIN SANTIAGO VELASUQEZ, (q.e.p.d).
2. Que se declare que la señora FABIOLA SANTIAGO VELASQUEZ, le asiste el derecho a la prestación económica de pensión de sobreviviente en un porcentaje del cincuenta por ciento (50%), con ocasión al fallecimiento de su hermano el señor AGUSTIN SANTIAGO VELASUQEZ, (q.e.p.d).
3. Que se declare que la señora EMELINA SANTIAGO VELASQUEZ, le asiste el derecho a la prestación económica de cesantías en un porcentaje del cincuenta por ciento (50%), con ocasión al fallecimiento de su hermano el señor AGUSTIN SANTIAGO VELASUQEZ, (q.e.p.d).
4. Que se declare que la señora FABIOLA SANTIAGO VELASQUEZ, le asiste el derecho a la prestación económica de cesantías en un porcentaje del cincuenta por ciento (50%), con ocasión al fallecimiento de su hermano el señor AGUSTIN SANTIAGO VELASUQEZ, (q.e.p.d).
5. Que se declare que COLFONDOS S.A se encuentra en mora en el reconocimiento y pago de la pensión de sobreviviente a favor de FABIOLA SANTIAGO VELASQUEZ y EMELINA SANTIAGO VELASQUEZ, en calidad de herederas del causante.</t>
  </si>
  <si>
    <t xml:space="preserve">25/09/2025 ORDENA A COLFONDOS NOTIFICAR </t>
  </si>
  <si>
    <t>11001400302720190100500</t>
  </si>
  <si>
    <t xml:space="preserve">JUZGADO VEINTISIETE CIVIL MUNICIPAL </t>
  </si>
  <si>
    <t xml:space="preserve">OSCAR MORENO BARRERA y SONIA MARCELA CARRASCO ARIAS </t>
  </si>
  <si>
    <t>FONDO NACIONAL DEL AHOR5RO Y AURA MARIA ESPINOSA DE VARGAS</t>
  </si>
  <si>
    <t>QUE SE DECLARE LA PERTENENCIA DEL INBMUEBE OJETO DEL PROCESO IDENTIFICADO CNB FOLIO DE MATRICULA INMOBILIARIA 050S- 654102</t>
  </si>
  <si>
    <t>AUTO 16/10/2025 SEÑALA FECHA INSPECCION JUDICIAL  
FIJA FECHA: 05/03/2026
HORA: 10:15:00 AM</t>
  </si>
  <si>
    <t>2024106466-004-000 Exp. 16064-2024</t>
  </si>
  <si>
    <t>PAULA ROCIO LUENGAS LEON</t>
  </si>
  <si>
    <t>PRIMERA: Declarar que el FNA cobró de forma irregular las primas de seguro durante el período del 15/07/2016 al 15/05/2021, período durante el cual la prima de seguro de desempleo no tenía ninguna cobertura.  SEGUNDA: Condenar al Fondo Nacional del Ahorro a reintegrar a la demandante el valor de las primas de seguro de desempleo cobradas de forma irregular y que fueron pagadas por la suscrita demandante, por valor de DOS MILLONES SETECIENTOS OCHENTA MIL DOSCIENTOS SESENTA Y OCHO PESOS ($2.780.268).  TERCERA: Condenar a la demandada a indexar el valor de las primas de seguro cobradas de manera irregular, hasta cuando se haga el pago efectivo de las mismas.</t>
  </si>
  <si>
    <t>10/03/2025: EL DIA DE HOY SE RADICA MEMORIAL DE ALEGATOS DE CONCLUSION DEL ACREEDOR HIPOTECARIO FNA, CONFORME AL TRASLADO DE ALEGATOS DE CONCLUSION EMITIDO POR MEDIO DEL AUTO DEL 5 DE MARZO DE 2025, EMITIDO POR EL JUZGADO RESPECTIVO.</t>
  </si>
  <si>
    <t>059-2024</t>
  </si>
  <si>
    <t>DIRECCION  OPERATIVA DE CONTROL FISICO</t>
  </si>
  <si>
    <t>GESTION ORDEN PUBLICO Y  COHNTROL FISICO</t>
  </si>
  <si>
    <t>MUNICIPIO DE DOSQUEBRADAS</t>
  </si>
  <si>
    <t>CITAN AUDIENCIA POR ARTICULO 135 COMPORTAMIENTOS CONTRARIOS A LA INTEGRIDAD URBANISTICA, CORREGIDO POR EL ART, 10 DEL DECRETO 555 DEL 2017 NUEVO TEXTO: LOS SIGUIENTES COMPORTAMIENTOS RELACIONADOS CON BIENES INMUEBLES DE PARTICULARES BIENES FISCALES, BIENES DE USO PUBLICO Y EL ESPACIO PUBLICO SON CONTRARIOS A LA CONVIVENCIA PUES AFECTAN LA INTEGRIDAD URBANISTICA Y POR LO TANTO NOD EBEN REALIZARSE  SEGUN LA MODALIDAD SEÑALADA.,</t>
  </si>
  <si>
    <t>05/09/2024 notifican citación audiencia.</t>
  </si>
  <si>
    <t>11001310502320240010200</t>
  </si>
  <si>
    <t>TATIANA JULIETH QUIROGA CADENA</t>
  </si>
  <si>
    <t>FONDO NACIONAL DEL AHORRO, OPTIMIZAR, ACTIVOS, SERVICIOS Y ASESORÍAS Y  SERVIOLA</t>
  </si>
  <si>
    <t>09/06/2025 ACTA DE REPARTO EN EL TRIBUNAL. / ETAPA PENDIENTE TRASLADO ALEGATOS</t>
  </si>
  <si>
    <t>54001312000120240010600</t>
  </si>
  <si>
    <t xml:space="preserve">Fiscaía 12 ED </t>
  </si>
  <si>
    <t>Demandado: Natalia Vanessa Ternera Mercado
Demandado: Luis Ernesto Marengo Ellis
Demandado: Edinson Guzmán Quiroz Ramírez
Demandado: César Augusto Ternera Santodomingo
Demandado: Miguel Ángel Montesinos López
Demandado: Álvaro de Jesús Borja Caballero
Demandado: Mabel Esperanza Hoz Padilla
Demandado: Gladys Esther Vega Alfaro
Demandado: Jorge Iván Fernández Candama
Demandado: Victoria Tatiana Ternera Mercado
Demandado: César Andrés Ternera Mercado -FONDO NACIONAL DEL AHORRO</t>
  </si>
  <si>
    <t>Proceso allegado a través del correo electrónico de Reparto. Se recibe expediente digital con dos carpetas: 01 Primera Instancia, que contiene C01 Fiscalía con 7 archivos digitales, C02 CuadernosDespacho que contiene 291 archivos (entre PDF, excel y carpetas comprimidas); y 03Control de Legalidad Luis Marengo Ellis, que contiene a su vez la carpetade Primera Instancia que contiene un índice electrónico en PDF, C=1Fiscalía con tres archivos en PDF, y C02 Depsacho con archivos en PDF. Los Bienes inmuebles son: 01N-5368300, 01N-5368427, 01N-5368346, 040-222027, 040-440157, 040-456812, 040-517623, 040-535849, 080-1624, 190-4134 y 080-96640. Cuentas bancarias: Ahorros: 805-0200460193 BBVA, Ahorros: 779-701236-63 Bancolombia, Ahorros: 779-611921-64 Bancolombia, Ahorros: 564690121 Banco de Bogotá, Ahorros: 564680148 Bando de Bogotá y Ahorros: 853108215 de Banco AV Villas</t>
  </si>
  <si>
    <t>27/08/2024 Admision demanda</t>
  </si>
  <si>
    <t>11001310301820220052500</t>
  </si>
  <si>
    <t>JUZGADO DIUECIOCHO CIVIL DEL CIRCUITO</t>
  </si>
  <si>
    <t>YOLY YOHANA VELANDIA PEREZ</t>
  </si>
  <si>
    <t>FONDO NACIONAL DEL AHORRO Y ORLANDO BARBOSA MOLINA Y DEMAS PERSONAS INDETERMINADAS</t>
  </si>
  <si>
    <t>PRIMERO: Que se declare que mi mandante la señora YOLY YOHANA VELANDIAPEREZ ha adquirido la posesión por prescripción extraordinaria adquisitiva de dominio del 100% del lote numero 12 Manzana 33 y la casa en el edificada, ubicado en la carrera setenta y siete H (77 H) número cincuenta y siete I catorce sur (57 I 14 sur) de la ciudad de Bogotá, en el Barrio LA CECILIA, localidad de KENNEDY, Identificado con Matricula Inmobiliaria No 50S-1189329 de la Oficina de Registro de Instrumentos Públicos de Bogotá Zona Sur.
SEGUNDO: Que en consecuencia de la Declaración anterior y para los efectos de los Artículos 2534 del Código Civil y 70 del Decreto 1250 de 1970, y ley 183 de 2008 Articulo 1 se ordene inscribir la sentencia en la Oficina de Registro de Instrumentos Públicos de Bogotá.
TERCERO. Solicito al despacho se sirva ordenar el emplazamiento del demando y las personas indeterminadas.</t>
  </si>
  <si>
    <t>AUTO 03/12/2025 NIEGA SENTENCIA ANTICIPADA</t>
  </si>
  <si>
    <t>94001318900120240004500</t>
  </si>
  <si>
    <t>NORA LIZ DA SILVA MIRANDA,</t>
  </si>
  <si>
    <t>2025-12-10 SE REALIZA AUDIENCIA Y SE LLEGO HASTA EL DECRETO DE PRUEBAS, AL FNA SE SOLICITO ELABORAR DOS INFORMES JURAMENTADOS DE ACUERDO A LO SOLICITADO POR LAS DOS ASEGURADOS, 1) SEGUROS CONFIANZA SA Y 2) ASEGURADORA MUNDIAL DE SEGUROS SA., IGUALMENTE DECLARO OFICIAR AL DEPARTAMENTO DE FUNCION PUBLICA PRUEBA SOLICITADA EN NUESTRA CONTESTACION DE DEMANDA. FIJA FECHA DE PROXIMA AUDIENCIA EL 03 DE MARZO DE 2026 A LAS 8:30 AM</t>
  </si>
  <si>
    <t>2024102519-009-000 Exp. 15444-2024</t>
  </si>
  <si>
    <t>DANIELA ESTEFANIA AGUDELO DUQUE</t>
  </si>
  <si>
    <t>10/10/2025: SE REALIZA AUDIENCIA, SE RESUELVE AUTO DE DECRETO DE PRUEBAS. TENIENDO EN CUENTA QUE SE REQUIERE INFORMACION PARA CONTINUAR CON EL DICTAM PERICIAL ORDENADO, SE PRORROGA EL DICTAMEN POR 20 DIAS HABILES MAS. SE FIJA NUEVA FECHA PARA CONTINUAR AUDIENCIA DE ALEGATOS Y FALLO PARA EL 5 DE ENERO DE 2026 A LAS 8AM.</t>
  </si>
  <si>
    <t>2024113015-004-000 Exp. 16964-2024</t>
  </si>
  <si>
    <t>CATHERINE CHAVES HERNANDEZ</t>
  </si>
  <si>
    <t xml:space="preserve">1.    Que se obligue al Fondo Nacional del Ahorro a mantener para el crédito hipotecario No.101603770401 la tasa de interés corriente efectiva anual de 7.25% establecida por el Fondo el día del desembolso del crédito y que fue cobrada por los 3 primeros meses posteriores a dicho desembolso. Que los pagos adicionales a la cuota mensual pactada después del desembolso de aproximadamente $4’983.713 correspondiente a una tasa de interés del 7.25% anual, que se hayan realizado desde el mes de julio y que se lleguen a realizar hasta que se resuelva este inconveniente sean abonados al capital de la deuda </t>
  </si>
  <si>
    <t>11001310502420240008400</t>
  </si>
  <si>
    <t>WILLIAM ENRIQUE MARTINEZ ROMERO</t>
  </si>
  <si>
    <t>FONDO NACIONAL DEL AHORRO, TEMPORALES UNO A, OPTIMIZAR, ACTIVOS, SERVICIOS Y ASESORIAS</t>
  </si>
  <si>
    <t>08/09/2025 AUTO DIO POR  NO CONTESTADA DEMANDA Y FIJA FECHA DE AUDIENCIA PARA EL 06 DE MAYO DEL 2026 A LAS 08:30 AM                                                                                                              11/09/2025 SE PRESENTA RECURSO DE REPOSICIÓN EN CONTRA ANTERIOR AUTO</t>
  </si>
  <si>
    <t>2024106489-009-000 Exp. 16086-2024</t>
  </si>
  <si>
    <t>OSCAR FERNANDO ARIAS HERNANDEZ</t>
  </si>
  <si>
    <t>FONDO NACIONAL DEL AHORRO Y POSITIVA COMPAÑIA DE SEGUROS S.A.</t>
  </si>
  <si>
    <t>Solicito sea revisado mi caso por la Superintendencia, ya que he tratado a traves de derechos de petición que se haga efectiva la póliza de desempleo, la cual se me exigió tomar por parte del FNA cuando firmé el contrato de UVR Leasing Habitacional. Considero que la respuesta y justificaciones presentadas por Positiva S.A. violan mi derecho a tener una vivienda digna para mi familia.</t>
  </si>
  <si>
    <t>23/09/2025: SE RADICA MEMORIAL DE CUMPLIMIENTO DE LA SENTENCIA.</t>
  </si>
  <si>
    <t>2024115972-004-000 Exp. 17438-2024</t>
  </si>
  <si>
    <t>JESUS ELIECER ROMAN CAMACHO</t>
  </si>
  <si>
    <t xml:space="preserve">Que se Obligue a la entidad financiera a corregir en el sistema del FONDO NACIONAL DEL AHORRO el valor de la tasa y sea respetado el valor del 8.75% EA, indicado en la carta donde indica el desembolso, la tabla de amortización y estado de cuenta enviados por el FNA a mi persona, como respuesta a PQRS generada en la superintendencia financiera y que envío adjuntos, en el cual de acuerdo con la simulación realizada por LA ENTIDAD FINANCIERA, la cuota mensual sería de de $1,175,893.93 (Un millón ciento setenta y cinco mil ochocientos noventa y tres pesos con 93 centavos), para un plazo a 180 meses en pesos.  2. Que se obligue a la entidad financiera a realizar una devolución, la cual a la fecha de 14 de agosto de 2024 tiene una suma de UN MILLÓN TRECIENTOS NOVENTA Y SIETE MIL OCHOCIENTOS NOVENTA Y NUEVE PESOS CON TREINTA Y DOS CENTAVOS ($1’397,899.32), por concepto de cobros adicionales por la incorrecta aplicación de intereses. Esta devolución se puede realizar ya sea como un abono a capital del crédito o por medio de transferencia. La transferencia se realizaría a la cuenta de ahorros del banco BBVA Colombia, cuyo titular es JESUS ELIECER ROMAN CAMACHO identificado con CC 1098684295 </t>
  </si>
  <si>
    <t>11001310502820240010900</t>
  </si>
  <si>
    <t>WILSON JESUS PARRA ABAUNZA</t>
  </si>
  <si>
    <t>2025-09-26 AL DESPACHO</t>
  </si>
  <si>
    <t>05368318900120240008800</t>
  </si>
  <si>
    <t>JOAQUIN EDUARDO MONTOYA RIOS</t>
  </si>
  <si>
    <t>FONDO NACIONAL DEL AHORRO Y CORPORACIÓN ANTENA PARABÓLICA JERICÓ</t>
  </si>
  <si>
    <t>Declarar que la CORPORACIÓN ANTENA PARABÓLICA, identificada con NIT número 811.025.026-1; incumplió sus obligaciones prestacionales en Salud, Seguridad Social, Pensional y liquidatario, además de incurrir en omisiones graves de los deberes de prevención, cuidado y diligencia; en contra vía de los derechos laborales de mi mandante JOAQUÍN EDUARDO MONTOYA RÍOS, identificado con Cédula de Ciudadanía Número 71.877.251; durante el periodo determinado entre el 01 de julio de 2002 y el 31 de diciembre de 2016, la liquidación por Terminación Contractual el día 31 de julio de 2023 o aquellos periodos que logren ser demostrados durante el proceso.</t>
  </si>
  <si>
    <t>30/10/2025 VISTA LA CONSTANCIA SECRETARIAL QUE ANTECEDE, SE HACE NECESARIO REPROGRAMAR LA 
AUDIENCIA DEL ARTÍCULO 77 DEL CÓDIGO PROCESAL DEL TRABAJO Y DE LA SEGURIDAD 
SOCIAL, AGENDADA PARA EL 07 DE NOVIEMBRE DE 2025; PARA REALIZARLA EL DÍA DOCE 
(12) DE MARZO DE DOS MIL VEINTISEIS (2026) A PARTIR DE LAS NUEVE 
DE LA MAÑANA (09:00 A. M.)  / ETAPA PARA AUDIENCIA ART 77</t>
  </si>
  <si>
    <t>2024119626-005-000 Exp. 17960-2024</t>
  </si>
  <si>
    <t>EDWIN ALEXANDER MEDINA MARTINEZ</t>
  </si>
  <si>
    <t>Solicito se DECLARE que el Fondo Nacional del Ahorro vulneró los derechos del consumidor financiero de EDWIN ALEXANDER MEDINA MARTÍNEZ, en especial el derecho a tener información transparente, clara, veraz, oportuna y verificable del servicio ofrecido por el FNA, contemplado en el literal b del artículo 5 de la ley 1328 de 2009, al NO informarle de manera clara la tasa aplicable a su crédito hipotecario y NO dar respuesta a sus solicitudes sobre el beneficio ofertado y aceptado. Solicito se DECLARE que el Fondo Nacional del Ahorro incumplió la oferta realizada al señor EDWIN ALEXANDER MEDINA MARTÍNEZ, esto es, de desembolsar el crédito con el beneficio de Tasa Frech y la modalidad de Generación FNA, la cual fue aceptada expresamente por el señor MEDINA.12. Solicito se ORDENE al Fondo Nacional del Ahorro aplicar la cobertura de la Tasa de Interés Frech y la de la generación FNA, al crédito de vivienda objeto del presente litigio y en consecuencia aplicar la disminución de 4 puntos en la tasa de interés a las cuotas que se causaron y las que a futuro se causen.</t>
  </si>
  <si>
    <t>10/09/2025:SENTENCIA DE PRIMERA INSTANCIA: SENTENCIA PARCIALMENTE A FAVOR DEL FNA. DECLARA RESPONSABLE AL FNA Y DEBERA LIQUIDAR EL CREDITO DEL CF EN UNA TASA DEL 4.98% EA DESDE EL INICIO HASTA EL FINAL, LIQUIDANDO EL CREDITO Y EMITIDIENDO NUEVA TABLA DE AMORTIZACION. CUMPLIMIENTO EN 25 DIAS HABILES SIGUIENTES A LA DECISION. ( NO SE HA SUBIDO LA SENTENCIA A LA PAGINA DE LA SUPER).</t>
  </si>
  <si>
    <t>2024107694-011-000 Exp. 16271-2024</t>
  </si>
  <si>
    <t>LUIS GABRIEL DUQUE RESTREPO</t>
  </si>
  <si>
    <t>1.      PRETENSIONES: De manera respetuosa y basada en los hechos formulados en el escrito presentado anteriormente, donde formulo la diferencia de tasa pactada y la tasa otorgada, Solicito a esta delegatura condene al FONDO NACIONAL DEL AHORRO a la devolución de la diferencia entre la cuota liquidada con la tasa pactada y la tasa aplicada que corresponde a Tres millones cuatrocientos treinta y siete mil seiscientos noventa y tres pesos ($3.437.693) Mcte.</t>
  </si>
  <si>
    <t>2024077762-007-000 Exp. 11329-2024</t>
  </si>
  <si>
    <t>AQUILINO MANUEL BALLESTA ANAYA</t>
  </si>
  <si>
    <t>FONDO NACIONAL DEL AHORRO Y POSITIVA</t>
  </si>
  <si>
    <t>Que se obligue a POSITIVA COMPAÑÍA DE SGUROS, a realizar el desembolso de valor de pólizas de desempleo para cubrir el valor de las cuotas a deudas al FONDO NACIONAL DEL AHORRO con la ejecución o cumplimiento de obligaciones originadas en relaciones contractuales pactadas entre entidades vigiladas y el consumidor financiero), por la suma de TRES MIILONES SETENCIENTOS NOVENTA Y DOS MIL M/CTE” ($ 3.792.000.000 MIL). Perjuicios por el no pago por interés moratorios hasta la fecha</t>
  </si>
  <si>
    <t>03/09/2025: SE DECLARA FALLIDA LA AUDIENCIA DE CONCILIACION. EL EXPEDIENTE ENTRA A DESPACHO PARA PROFERIR SENTENCIA ESCRITA.(NO HAN SUBIDO EL ACTA DE LA AUDIENCIA).</t>
  </si>
  <si>
    <t>11001310301320250000100</t>
  </si>
  <si>
    <t xml:space="preserve">JAHV MCGREGOR </t>
  </si>
  <si>
    <t>Que se declare la terminación del Contrato No. 004-2023 de 30 de enero de 2023, suscrito entre las partes, el cual tiene como objeto realizar auditorías internas integrales en cumplimiento de los roles de la Oficina de Control Interno del Fondo Nacional del Ahorro, conforme al Plan Anual de Auditoría. Que se ordene la liquidación del Contrato No. 004-2023 de 30 de enero de 2023, suscrito entre el Fondo Nacional del Ahorro S.A., y la empresa JAHV McGregor S.A.S., el cual tiene como objeto realizar auditorías internas integrales en cumplimiento de los roles de la Oficina de Control Interno del Fondo Nacional del Ahorro, conforme al Plan Anual de Auditoría. Que se declare el incumplimiento en la ejecución del contrato del 25% que corresponde a siete auditorias incumplidas por parte de MCGREGOR, tales auditorias son: Protección de datos personales, Gestión de procesos y calidad, Evaluación al sistema de control interno, Gobierno TI, Proceso de mercadeo y comunicaciones, Seguimiento planes institucionales y Seguimiento contrato ruta. Que se declare la liquidación judicial del Contrato No. 004 de 2023 de 30 de enero de 2023, suscrito entre JAHV McGregor S.A.S y el Fondo Nacional del Ahorro S.A. En consecuencia, se declare que JAHV McGregor S.A.S debe dar cumplimiento a lo establecido en la cláusula 11 penal pecuniaria suscrita en el contrato No. 004 de 2023. Que se condene a las demandadas JAVH McGregor S.A.S y a la aseguradora SEGUREXPO DE COLOMBIA S.A, a dar cumplimiento de la póliza de seguro No. 146902 de 31 de enero de 2023, por el incumplimiento del contrato No. 004 de 2023 a favor del FONDO NACIONAL DEL AHORRO S.A. y se condene en costas del proceso.</t>
  </si>
  <si>
    <t>09-10-2025_AUTO INTERLOCUTORIO-ACEPTACION CONTESTACION DEMANDA - ORDENA TRASLADO EXCPCIONES DE MERITO A PARTE DTE//ETAPA TRASLADOS EXCPCIONES</t>
  </si>
  <si>
    <t>2024113934-010-000 Exp. 17150-2024</t>
  </si>
  <si>
    <t>YESSICA MARIA TAPIAS</t>
  </si>
  <si>
    <t>1) Que se ordene al FONDO NACIONAL DEL AHORRO, que el monto de capital que adeudemos refleje el valor inicial desembolsado menos los pagos realizados (54 cuotas con el recibo en Moneda UVR y 17 cuotas con el recibo en Moneda Pesos) haciendo abonos a intereses y a capital. Es decir: Monto Préstamo $78.319.608 – (la sumatoria de todos los abonos a capital de las 71 cuotas pagadas que debieron estar abonando a capital en cada una de las cuotas una vez descontados los intereses). 2) Que se ordene al FONDO NACIONAL DEL AHORRO que la tasa de interés para el monto restante adeudado sea nuevamente del 7% como fue pactado en el crédito inicial. 3) Que se orden al FONDO NACIONAL DEL AHORRO la devolución</t>
  </si>
  <si>
    <t>12/02/2025 FINALIZACION DE EXPEDIENTES</t>
  </si>
  <si>
    <t>11001418904120240130800</t>
  </si>
  <si>
    <t>PRESCRIPCION EXTINTIVA DE LA OBLIGACIÓN HIPOTECARIA</t>
  </si>
  <si>
    <t>MANUEL OCTAVIO GARON FORERO</t>
  </si>
  <si>
    <t xml:space="preserve">24-07-2025 AL DESPACHO - CON NOTIFICACION PERSONAL - SUSTIRUCION PODER </t>
  </si>
  <si>
    <t>50006408900220220028700</t>
  </si>
  <si>
    <t>ACCIÓN REIVINDICATORIA</t>
  </si>
  <si>
    <t>ANDREA DEL PILAR CASTRO QUEVEDO</t>
  </si>
  <si>
    <t>FONDO NACIONAL DEL AHORRO Y  JESUS MARIA QUEVEDO DIAZ</t>
  </si>
  <si>
    <t>Que se ordene al señor Jesus Maria Quevedo Diaz, la entrega inmediata y la restitución de la pequeña área que la propietarie en un acto de generosidad y familiaridad lo deja quedar en las noches y donde este señor pretende ser en el futuro el propietario, tal como quedo al descubierto con la radicación de una querella que fracaso ante la inspección tercera de policía en el municipio de Acacias Meta.</t>
  </si>
  <si>
    <t>24/11/2025 POR LISTA TRASLADO EXCEPCIONES DE MÉRITO</t>
  </si>
  <si>
    <t>76001310500220230065700</t>
  </si>
  <si>
    <t>OLGA MARIA ROJAS RODRIGUEZ</t>
  </si>
  <si>
    <t xml:space="preserve">FONDO NACIONAL DEL AHORRO, ACTIVOS, SERVICIOS Y ASESOIRAS Y SERVIOLA </t>
  </si>
  <si>
    <t>2025-10-28	ACTA AUDIENCIA	SEÑALA EL 26 DE ENERO DE 2026 A LAS 08:00 A.M., PARA REALIZAR LA AUDIENCIA.-/ ETAPA PARA AUDIENCIA DE FALLO</t>
  </si>
  <si>
    <t>25754400300220240024700</t>
  </si>
  <si>
    <t>ALEXANDER ERNESTO HORTUA GONZALEZ</t>
  </si>
  <si>
    <t>FONDO NACINAL DEL AHORRO Y MANUEL ANTONIO MACIAS CARDENAS Y PERSONAS INDETERMINADAS</t>
  </si>
  <si>
    <t xml:space="preserve">PRIMERA: Que se decrete en favor de ALEXANDER ERNESTO HORTÚA GONZÁLEZ identificado con la cédula de ciudadanía 3129388, el derecho de dominio pleno y absoluto sobre el inmueble, apartamento ubicado en el edificio trifamiliar “SM 4/-2-5”, construido sobre el lote 5 de la manzana 2, supermanzana S-4 de la urbanización San Mateo, a la que fue asignada la nomenclatura urbana: carrera 10 Este No. 29 A- 40 del barrio San Mateo del municipio de Soacha Cundinamarca. Le corresponde un coeficiente del 33.33%, área construida de 52.33 metros cuadrados y libre de 17.30 metros cuadrados, con folio de matrícula inmobiliaria 051-21359, SEGUNDA: Que se ordene la inscripción de la sentencia en el libro primero del folio de matrícula inmobiliaria No. 051-21359 de la oficina de Registro de Instrumentos Públicos de Soacha Cundinamarca. TERCERA: Se condene en costas a los demandados que hagan oposición a esta demanda.  </t>
  </si>
  <si>
    <t>12-12-2025 CONSTANCIA SECRETARIAL NO TRASLADO ART 110 CGP // EAPA TRASLADOS</t>
  </si>
  <si>
    <t>11001310502220240019400</t>
  </si>
  <si>
    <t>MILDRETH PACHECO CRIADO</t>
  </si>
  <si>
    <t>10/07/2025 SURAMERICANA SEGUROS APORTA CONTESTACIÓN DE DEMANDA</t>
  </si>
  <si>
    <t>20246060011955</t>
  </si>
  <si>
    <t>CONCESIÓN PACIFICO TRES SAS - AGENCIA NACIONAL DE INFRAESTRUCTURA - ANI</t>
  </si>
  <si>
    <t>FONDO NACIONAL DEL AHORRO, AMPARO LOPEZ GIL Y ELVIA GIL VDA, DE LOPEZ</t>
  </si>
  <si>
    <t>02-09-2025 DEMANDANTE RADICA ESCRIOT DE SUBSANACION DE LA DEMANDA // ETAPA CALIFICACIÓN DE LA DDA</t>
  </si>
  <si>
    <t>2024137472-005-000 Exp. 20123-2024</t>
  </si>
  <si>
    <t>SIPERINTENDENCIA FINANCIERA DE COLOMBIA</t>
  </si>
  <si>
    <t xml:space="preserve">PROTECCION AL CONSUMIDOR </t>
  </si>
  <si>
    <t>SANDRA PATRICIA CORONADO SARMIENTO</t>
  </si>
  <si>
    <t>107.1- 20243008280</t>
  </si>
  <si>
    <t>FONDO BNACIONAL DEL AHORRO Y MARIA ELIZABETH BUILES BARRIENTOS</t>
  </si>
  <si>
    <t>se procede a informarles, como sujetos que ostentan derechos reales o personales inscritos en el folio del inmueble, y a cualquier persona que pueda tener interés en el predio identificado con matrícula inmobiliaria 001-428797 de la Oficina de Registro de Instrumentos Públicos de Medellín – Zona Sur , ubicado en la dirección: CARRERA 55 # 4 SUR - 17 INT 99013, con CBML 15090100001 y con cedula Catastral N° AAB0022HJRC, situado en el Municipio de Medellín Departamento de Antioquia, el cual es requerido por la obra pública; la adquisición TOTAL del inmueble, y por ende la intención de adelantar el proceso de saneamiento automático para la liberación de las limitaciones al dominio, afectaciones, gravámenes, y / o medidas cautelares que se encuentren inscritas en el folio de matrícula inmobiliaria número 001-428797 referida,</t>
  </si>
  <si>
    <t>09/02/2024 PROCESO ADMITIDO</t>
  </si>
  <si>
    <t xml:space="preserve">2024139163-006-000 Exp. 2024-20315 </t>
  </si>
  <si>
    <t>YACKELINE ACEVEDO ESPEJO</t>
  </si>
  <si>
    <t xml:space="preserve">Que se obligue al Fondo Nacional del Ahorro, al reintegro del valor no aplicado a capital en los pagos realizados en el mes de febrero del año 2024, por la suma de ($1.548.815) UN MILLON QUINIENTOS CUARENTA Y OCHO MIL OCHOCIENTOS QUINCE PESOS M/CTE”. Valores que corresponde a la diferencia de 894.375 dejados de aplicar al saldo de la deuda en el pago realizado el 02 de febrero más 654.440 abono a capital del pago de la cuota del mes de febrero. Que se obligue al Fondo Nacional del Ahorro a mantener un cobro fijo por seguro ya que desde que se hizo este reclamo están subiendo la tarifa del cobro por seguro todos los meses. </t>
  </si>
  <si>
    <t>20/11/2025:INICIAR EL TRÁMITE INCIDENTAL DE SANCIÓN EN CONTRA DE LA ENTIAD VIGILADA.EN CONSECUENCIA, SE LE CONCEDE EL TÉRMINO DE EJECUTORIA PARA QUE APORTE LOS DOCUMENTOS QUE DIERAN CUENTA DE SU CUMPLIMIENTO Y SE PRONUNCIE DEL ESCRITO DE INCUMPLIMIENTO PRESENTADO POR LA PARTE DEMANDANTE A DERIVADO 060 DEL EXPEDIENTE.//SE RADICA MEMORIAL DE RESPUESTA AL AUTO DE REQUERIMIENTO DEL 20 DE NOVIEMBRE DE 2025.</t>
  </si>
  <si>
    <t>11001334204820210033300</t>
  </si>
  <si>
    <t>NULIDAD Y RESTABKLECMIENTO DEL DERECHO</t>
  </si>
  <si>
    <t>ADRIANA DEL PILAR SERRATO CASTRO</t>
  </si>
  <si>
    <t>FONDO NACIONAL DEL AHORRO, SUBRED INTEGRADA DE SERVICIOS DE SALUD CENTRO ORIENTE E.S.E.</t>
  </si>
  <si>
    <t>Se declare la nulidad del Acto administrativo contenido en el oficio No. 20213300096891del 03 de mayo de 2021 expedido por la Gerente (E) de la Subred Integrada de Servicios de Salud Centro Oriente E.S.E Gloria Liliana Martínez Merizalde, por medio del cual se niega el reconocimiento del vínculo laboral y pago de emolumentos salariales, prestacionales, indemnizatorios y de seguridad social a la señora Adriana del Pilar Serrato Castro. Que a título de restablecimiento del derecho se declare que la demandante se encuentra dentro del régimen de cesantías retroactivo. Las anteriores sumas dinerarias se deben actualizar de acuerdo con la variación del Índice de Precios al Consumidor IPC mes a mes entre la fecha en que se ocasionaron y la de pago y devengarán los intereses previstos en el artículo 195 inciso 3, 195 # L 4 del CPACA y se ejecutarán en los términos establecidos en el artículo192 inciso 2; se tramitará su pago de acuerdo al artículo 195 # L 1,2,3 y se ajustará conforme al inciso 4 del artículo 187 del mismo código.</t>
  </si>
  <si>
    <t>25-11-2025 OFICIO REITERA SOLICITUD PRUEBAS DOCUMENTALES A LA IPS // ETAPA PRÁCTICA PROBATORIA</t>
  </si>
  <si>
    <t>11001310504720240021500</t>
  </si>
  <si>
    <t>SANDRA MILENA PEREZ SUAREZ</t>
  </si>
  <si>
    <t xml:space="preserve">FONDO NACIONAL DEL AHORRO, TEMPORALES UNO A BOGOTA, OPTIMIZAR, ACTIVOS Y SERVICIOS Y ASESORIAS </t>
  </si>
  <si>
    <t>17/10/2025 SE OFICIA A SERVICIOS TECNOLOGICOS</t>
  </si>
  <si>
    <t>11001400307420220032600</t>
  </si>
  <si>
    <t>JUZGADO CINCUENTA Y SEIS DE PEQUEÑAS CAUSAS Y COMPETENCIA MÚLTIPLE DE</t>
  </si>
  <si>
    <t xml:space="preserve">EJECUTIVO </t>
  </si>
  <si>
    <t>NANCY EDITH BURBANO MARTÍNEZ</t>
  </si>
  <si>
    <t>LIBRA MANDAMIENTO DEL PAGO A FAVOR DEL FNA POR COSTAS E INTERESES MORATORIOS.</t>
  </si>
  <si>
    <t xml:space="preserve">07/07/2024 Libran mandamiento de pago </t>
  </si>
  <si>
    <t>25000312100120240007700</t>
  </si>
  <si>
    <t xml:space="preserve">JUZGADO CIVIL DEL CIRCUITO ESPECIALIZADO EN RESTITUCIÓN DE TIERRAS </t>
  </si>
  <si>
    <t>CHRISTIAM CAMILO BELTRAN GUEVARA Y OTRA</t>
  </si>
  <si>
    <t>Según la información depositada por el solicitante, el predio tiene la dirección CARRERA 7 N. 3 - 80 ETAPA 12 ubicado en el barrio Parque Campestre, en la acta de localización de fecha 25 de junio de 2022, manifestó que la dirección es K 7 A 3 80 IN 28 AP 201 barrio Parque Campestre Etapa 12 y en la ampliación de hechos realizada el 03 de abril de 2023 indico que la dirección es Carrera 7 a No 3-80 barrio Parque Campestre Etapa 12 , no obstante, con la información institucional y la información alfanumérica catastral, se pudo establecer que la dirección actual del predio es K 7 A 3 80 IN 28 AP 401, es importante, mencionar que la consulta catastral se indica que el barrio es el Parque campestre 11, sin embargo, al analizar las escritura pública 2511 del 2014 de la notaría primera de Soacha, el folio de matrícula inmobiliaria, la respuesta emitida por la directora de teoría del municipio de Soacha a través del oficio TSCC No. 58185 de fecha 14 de julio de 2023 y cargado SRTDAF ID 5560596 y lo manifestado por el solicitante en formulario y ampliación de hechos se concluye que el barrio donde se ubica la solicitud es Parque Campestre 12.</t>
  </si>
  <si>
    <t>05-12-2025 SE LLEVÓ A CABO AUD PRÁCTICA DE PRUEBS, SUSPENDE - DECRETA PRUEBAS DE OFICIO // ETAPA PRÁCTICA DE PRUEBAS</t>
  </si>
  <si>
    <t>2024134047-010-000 Exp. 2024-19719</t>
  </si>
  <si>
    <t>DIANA MARCELA GRANADOS CAMACHO</t>
  </si>
  <si>
    <t>Se declare que el FONDO NACIONAL DEL AHORRO “CARLOS LLERAS RESTREPO” ha vulnerado mi derecho fundamental de petición. Se tutele mi derecho fundamental de petición. consecuencia, se ordene al FONDO NACIONAL DEL AHORRO “CARLOS LLERAS RESTREPO” que dentro de las 48 horas siguientes a la notificación del fallo de tutela, se dé respuesta de fondo conforme lo establecen la normatividad y la jurisprudencia colombianas Como</t>
  </si>
  <si>
    <t>06-06-2024 - FINALIZA EXPEDIENTE</t>
  </si>
  <si>
    <t>2024147523-006-000 Exp. 2024-21409</t>
  </si>
  <si>
    <t>ERIK DANIEL ESCOBAR TAPIA</t>
  </si>
  <si>
    <t>FONDO NACIONAL DEL AHORRO Y AXA COLPATRIA SEGUROS S.A.</t>
  </si>
  <si>
    <t>1. Que se declare a el FONDO NACIONAL DEL AHORRO con NIT. 899999284-4 y AXA COLPATRIA SEGUROS S.A., con NIT 860.002.184-6, como responsables solidariamente por el incumplimiento del contrato de seguros POLIZA DE SEGURO DE INCENDIO N° 3183 y el amparo por daños al inmueble por hundimiento de terreno, ubicado en la calle 134 # 59 A – 81 de Bogotá. 2. Consecuencialmente que se ordene a el FONDO NACIONAL DEL AHORRO y AXA COLPATRIA SEGUROS S.A., que deben realizar el pago solidariamente al EDIFICIO PORTON DE IBERIA NIT.900.005.337-4. 3. Que en caso de que mis poderdantes tengan que asumir el pago de los $15.821.000 para llevar a cabo los correspondientes trabajos de obra civil en el conjunto residencial., se ordene a el FONDO NACIONAL DEL AHORRO y AXA COLPATRIA SEGUROS S.A., que deben realizar el pago solidariamente a mis poderdantes. 4. Consecuencialmente que se ordene a el FONDO NACIONAL DEL AHORRO y AXA COLPATRIA SEGUROS S.A., el pago de intereses a la tasa máxima permitida como lucro cesante, por la pérdida del valor adquisitivo del dinero, desde la fecha en que mis poderdantes se subrogaron el derecho al dinero reclamado y hasta el momento del pago de la codena.</t>
  </si>
  <si>
    <t>27/10/2025: SE APLAZA AUDIENCIA, SE FIJA NUEVA FECHA PARA EL 21 DE ENERO DE 2026 A LAS 2PM.</t>
  </si>
  <si>
    <t>2024134408-012-000 Exp.2024-19805</t>
  </si>
  <si>
    <t>MARIA ESTELLA MEDINA PATERNINA</t>
  </si>
  <si>
    <t>PRIMERO: Se garanticen los derechos como consumidor financiero de la señora MARIA ESTELLA MEDINA PATERNINA, especialmente los relativos a la reclamación, información, indemnidad, derecho a ser escuchada, así como el derecho a la protección jurídica y con ello que se declare la negligencia por parte del FNA, quien deberá asumir su responsabilidad por no haber actuado con el deber de cuidado requerido y en las formas y oportunidades debidas conforme a la naturaleza de esta relación negocial. SEGUNDO: Que el FNA aplique las tasas señaladas a la hora de celebrar el negocio conforme a la información suministrada previamente y no se afecte a la accionante por culpa de la entidad que no ha actuado con el deber de cuidado necesario en esta clase de negocios, conforme a lo señalado por la circular básica jurídica de la Superintendencia Financiera, sin perjuicio de las sanciones a las que haya lugar por parte de esta autoridad. TERCERO: Que se declaren las prácticas abusivas en las que ha incurrido el FNA y se abstenga de generar reportes negativos ante centrales de riesgo y proceda con la validación de los pagos y el ajuste de las cuotas conforme a lo pactado en la etapa precontractual del crédito hipotecario.</t>
  </si>
  <si>
    <t>18/12/2025: AUTO QUE MANTIENE INCOLUME LA DECISIÓN</t>
  </si>
  <si>
    <t>81001400300220220124800</t>
  </si>
  <si>
    <t xml:space="preserve">DIOSENENL ARDILA MORA </t>
  </si>
  <si>
    <t xml:space="preserve">FONDO NACIONAL DEL AHORRO, ALBEIRO PEÑA MELECIO Y DEMAS PERSONAS INDETERMINADAS </t>
  </si>
  <si>
    <t xml:space="preserve">Que se declare la prescripción extraordinaria adquisitva de dominio a favor del señor DIOSENENL ARDILA MORA, del imueble identificado con el folio de matrícula inmobiliara 410-11244 de la Oficina de Registro de Instrumentos Públicos de Arauca escritura pública 4281 del 28 de diciembre del 2000 de la notaría terrcera de San José de Cúcuta. Como consencuencia de la anterior declaración se ordene la inscripción de la sentencia  en el respectivo folio de matrícula inmobiliaria. </t>
  </si>
  <si>
    <t>POR ESTADO 22/08/2025 AUTO RECONOCE A JOSE ARDILA COMAS, COMO SUCESOR  PROCESAL DE DIOSENEL ARDILA MORA</t>
  </si>
  <si>
    <t>47001315300520230020900</t>
  </si>
  <si>
    <t>AMIRA MARIA PONZON DURN</t>
  </si>
  <si>
    <t>FONDO NACIONAL DEL AHORRO Y MARIBEL MARIA CABANA ALTAFULLA</t>
  </si>
  <si>
    <t>Que se delcare la pertencia por prescripción adquisitiva del inmueble objeto del proceso identificado con folio de matrícula inmobiliara 080-29906,  Ordenar la ionscripción de la demanda en el respectivo folio de matrícula. Ordenar el registro de las personas que figuren como propietarios del inmubele y ordenar la insscripción de la propiedad a favor de la demandante y condena en costas del proceso.</t>
  </si>
  <si>
    <t>02/05/2025 RELEVA A CURADOR Y SE NOMBRA NUEVO CURADOR DE LAS PERSONAS INDETERMINADAS</t>
  </si>
  <si>
    <t>73349400300120210011100</t>
  </si>
  <si>
    <t>PERTENCIA</t>
  </si>
  <si>
    <t>ARMANDO TORRES ACEVEDO</t>
  </si>
  <si>
    <t>FONDO NACIONAL DEL AHORRO, CARLOS ALBERTO BERNAL CRUZ Y DEMÁS PERSONAS INCIERTAS E INDETERMINADAS</t>
  </si>
  <si>
    <t>QUE SE DECLARE LA PERTENCIA DEL INMUEBLE OBJETO DEL PROCESO, CITAN AL FNA EN CALIDAD DE ACREEDOR HIPOTECARIO</t>
  </si>
  <si>
    <t>25/08/2025 AUTO FIJA FECHA AUDIENCIA (372) PARA EL 23/10/2025 9:00 A.M.</t>
  </si>
  <si>
    <t>2024154153-006-000 Exp. 2024-22381</t>
  </si>
  <si>
    <t>ANDRES FELIPE SAENZ DE SAN PELAYO OVALLE  Y MARIA PAULA CERQUERA LOPEZ</t>
  </si>
  <si>
    <t>“Que se condene al Fondo Nacional del Ahorro, a ajustar el valor de la primera cuota (y siguientes) al límite legal del 30% de ingresos familiares que tuvo en cuenta al momento de emitir la carta de aprobación del crédito bajo la modalidad de leasing habitacional para vivienda familiar, consolidado mediante contrato 1014235177-F. Que, como consecuencia de lo anterior, ajuste el valor proyectado de cada cuota hasta el final del crédito en el mismo plazo y condiciones pactados, salvo el valor de cuota y por tanto de intereses aplicados y de la cuota de interés aplicado, incluyendo en el límite del 30% de ingresos familiares el valor de los seguros. Que, como consecuencia de lo anterior, ajuste el valor proyectado de cada cuota hasta el final del crédito en el mismo plazo y condiciones pactados, salvo el valor de cuota y por tanto de intereses aplicados y de la cuota de interés aplicado, incluyendo en el límite del 30% de ingresos familiares el valor de los seguros. Que los valores que haya recibido a la fecha con motivo de los pagos mensuales realizados, los abone como pago a capital desde el momento en que se realizaron.</t>
  </si>
  <si>
    <t>11001310500220240006300</t>
  </si>
  <si>
    <t>JUZGADO SEGUNDOLABORAL DEL CIRCUITO</t>
  </si>
  <si>
    <t>EMILCE GOMEZ CUERVO</t>
  </si>
  <si>
    <t>Que se Declare que mi cliente Emilce Gómez Cuervo, tiene derecho a que el F.N.A., la REINTEGRE DE MANERA DEFINITIVA al cargo que desempeñaba al momento del despida, o a uno de mayor categoría, el cual deberá ser analizado bajo la luz de la ley, por haber sido despedido injustificadamente, reintegro que deberá efectuarse sin solución de continuidad, con la consecuencia de pagar salarios dejados de percibir y sanciones e indemnizaciones a que haya lugar, de conformidad con la ley y la convención colectiva, desde el momento del despido hasta cuando se haga efectivo el REINTEGRO DEFINITIVO. Ordenar al F.N.A., proceda a reintegrar de manera definitiva a mi mandante Haciendo uso de la facultad ULTRA Y EXTRA PETITA, en materia laboral, solicito se DECLARE ORDENE Y CONDENE al demandado, y a favor de la demandante en relación con todos los las acreencias, sanciones, indemnizaciones y derechos laborales que su señoría encuentre probadas y como insolutas, y que no estén contenidos dentro de las pretensiones de esta demanda cargo que desempeñaba al momento del despida, o a uno de mayor categoría .</t>
  </si>
  <si>
    <t>06/08/2025 AUTO ORDENA VINCULAR A EST NOTIFICACIÓN A CARGO DE PARTE ACTORA / ETAPA PARA AUDIENCIA ART 77</t>
  </si>
  <si>
    <t>20001400300320210060900</t>
  </si>
  <si>
    <t>MARIA ALEJANDRA VEGA GOMEZ</t>
  </si>
  <si>
    <t>FONDO NACIONAL DEL AHORRO Y LUIS EDUARDO PABA AROCA</t>
  </si>
  <si>
    <t>Citarle como acreedor hipotecario de la obligación N° 501375602 tornado con esta entidad y constituida por el señor LUIS EDUARDO PABA AROCA. mediante Escritura Pública N° 1099 del 25-04-2007 ante la Notaria Primera del Círculo de Valledupar, que pesa sobre el inmueble identificado con Matricula Inmobiliaria N° 190-115826 de la Oficina de Registro de Instrumentos Públicos de Valledupar, gravamen 0204 hipoteca abierta</t>
  </si>
  <si>
    <t xml:space="preserve">POR ESATDO 15/12/2025 DESIGNA CURADOR Y FIJA GASTOS </t>
  </si>
  <si>
    <t>11001400301820240127100</t>
  </si>
  <si>
    <t xml:space="preserve">JUZGADO DIECIOCHO CIVIL MUNICIPAL </t>
  </si>
  <si>
    <t>FLOR STELLA MURILLO PARRA</t>
  </si>
  <si>
    <t xml:space="preserve">FONDO NACIONAL DEL AHORRO Y HAROLD EDUARDO BAUTISTA SOLIS, heredero determinado de LUIS EDUARDO BAUTISTA CASTIBLANCO (QEPD), </t>
  </si>
  <si>
    <t>PRIMERA: SE DECLARE a la señora FLOR STELLA MURILLO PARRA, identificada con la Cédula de Ciudadanía No 41.574.486 ha adquirido, mediante prescripción extraordinaria adquisitiva de dominio por posesión material por más de 13 años del inmueble ubicado en la Diagonal 62 sur No. 22 B - 24, apartamento 301 de la Agrupación de vivienda Candelaria La Nueva, primer sector, 111 etapa, lote 1, de Bogotá D. C., identificado con la matricula inmobiliaria No. 50S-758183, de la zona sur de Bogotá D. C, en adelante el INMUEBLE en el cual la señora FLOR STELLAMURILLO PARRA es poseedora de buena fe desde hace más de 13 años. SEGUNDO: Como consecuencia de la declaración anterior, se ordena la inscripción de la sentencia en el folio de la Matrícula Inmobiliaria No. 50S-758183 de la Oficina de Registro de Instrumentos Públicos del Circuito de Bogotá D.C. TERCERO: Condene en costas y agencias en derecho en caso de oposición.</t>
  </si>
  <si>
    <t xml:space="preserve">29-10-2025 AUTO ORDENA EMPLAZAMIENTO EN RGISTRO NACIONAL DE PERSONAS EMPLAZADAS - SOLICITA AL DTE ENVIO ADJUNTOS DE NOTIFICACION FNA // TRASLADOS </t>
  </si>
  <si>
    <t>11001400308620230180000</t>
  </si>
  <si>
    <t xml:space="preserve">JUZGADO OCHENTA Y SEIS CIVIL MUNICIPAL transformado transitoriamente en JUZGADO 68 DE PEQUEÑAS CAUSAS Y COMPETENCIA MÚLTIPLE </t>
  </si>
  <si>
    <t>YEFERSON STYWAR GONZÁLEZ BARBERO</t>
  </si>
  <si>
    <t>FONDO NACIONAL DEL AHORRO, GLORIA ELINA OSPINA RESTREPO
ALFONSO MEDINA FONSECA</t>
  </si>
  <si>
    <t>PRIMERA: Que se declare por vía de prescripción extraordinaria, que el señor YEFERSON STYWAR GONZÁLEZ BARBERO es propietario del bien inmueble ubicado El bien inmueble objeto del litigio, se encuentra ubicado en la Calle 73C Bis Sur No. 87 – 08 de la actual nomenclatura urbana de Bogotá, D.C., Barrio San Bernardino, Sector Villa Emma, Localidad Séptima de Bosa, correspondiente al lote de terreno marcado con el número Diecisiete A (17A) junto con la casa de Habitación número Uno (1) Manzana Cuatro (4), el cual se identifica con la Cédula Catastral No. 04625972500000000, el cual tiene un área superficiaria de 34.71 Metros Cuadrados, cuyos linderos y demás especificaciones se encuentran plasmadas en la Escritura Pública No. 1.493 de fecha 10 de octubre de 2013 de la Notaría Única de La Calera (Cundinamarca), debidamente registrada a Folio de Matrícula Inmobiliaria No. 50S-40632894 de la Oficina de Registro de Instrumentos Públicos de Bogotá, D.C., Zona Sur (Artículo 83 Código General del Proceso), con ocasión de la prescripción adquisitiva de dominio ejercida por más de cinco (05) años por parte de éste.
SEGUNDA: Como consecuencia de la anterior declaración, se ordene inscribir la sentencia en el Folio de Matrícula Inmobiliaria No. 50S- 40632894 de la Oficina de Registro de Instrumentos Públicos de
Bogotá, D.C., Zona Sur.
TERCERA: Que, en consecuencia, se ordene la cancelación del gravamen hipotecario que pesa sobre el inmueble objeto de usucapión.
CUARTA: Que en caso de oposición se condene en costas a la parte demandada.</t>
  </si>
  <si>
    <t>AUTO 23/07/2025 DECLARA DESISTIMINETO TACITO DE LA DEMANDA- DECRETA TERMINACION DEL PROCESO DE PERTENENCIA - SIN COSTAS</t>
  </si>
  <si>
    <t>66001312100120240007800</t>
  </si>
  <si>
    <t xml:space="preserve">RESTITUCION DE TIERRAS </t>
  </si>
  <si>
    <t>MARIA DORIS REINOSA BEDOYA Y OTROS</t>
  </si>
  <si>
    <t>PRIMERA: DECLARAR que la señora MARIA DORIS REINOSA BEDOYA, identificada con cédula de ciudadanía Nro. 25.213.962 expedida en Aguadas (Caldas) en calidad de PROPIETARIA del 50% del predio y los señores MARIA ELVIA REINOSA BEDOYA, identificada con cédula de ciudadanía Nro. 31.525.436 expedida en Jamundí (Valle del Cauca); JORGE ARIEL REINOSA BEDOYA, identificado con cédula de ciudadanía Nro. 75.045.720 expedida en Aguadas(Caldas); DOLLY REINOSA DE ALZATE, identificada con cédula de ciudadanía Nro. 22.102.523 expedida en Sonsón (Antioquia); BLANCA INÉS REINOSA BEDOYA, identificada con cédula de ciudadanía Nro. 24.365.089 expedida en Aguadas (Caldas); ERIKA ELIANA LÓPEZ REINOSA, identificada con cédula de ciudadanía Nro.1.060.558.899 expedida en Supía (Caldas); FAIDER CASTAÑO REINOSA, identificado con cédula de ciudadanía Nro.. 75.051.213 expedida en Aguadas (Caldas); DIEGO ANTONIO REINOSA BEDOYA, identificado con cédula de ciudadanía Nro.16.825.934 expedida en Jamundí (Valle del Cauca); ADIELA REINOSA DE CHICA, identificada con cédula de ciudadanía Nro. 24.361.795 expedida en Aguadas (Caldas); DORALBA REINOSA DE MONTOYA, identificada con cédula de ciudadanía Nro. 25.211.957 expedida en Supía (Caldas); RAMIRO REINOSA BEDOYA, identificada con cédula de ciudadanía Nro. 4.446.329 expedida en Marmato (Caldas); y MARIA DORIS REINOSA BEDOYA, identificada con cédula de ciudadanía Nro. 25.213.962 expedida en Supía (Caldas), en calidad de LEGITIMADOS de la señora MARIA OLIVA BEDOYA ARIAS (Q.E.P.D.), quien se identificó en vida con la cédula de ciudadanía Nro. 24.358.759 y quien fuera propietaria del otro 50% del predio, son titulares del derecho fundamental a la restitución de tierras, en relación con el predio descrito en el numeral 3.1 de la presente solicitud de restitución, en los términos de los artículos 3, 74 y 75 de la Ley 1448 de 2011. SEGUNDA: ORDENAR la restitución jurídica y/o materia. TERCERA: APLICAR las presunciones contenidas en los numeral 2, literal a, b, e, y 5 del artículo 77 de la Ley 1448 de 2011 toda vez que los solicitantes y su núcleo familiar, fueron despojados del predio urbano, ubicado en la Calle 9 No. 7-19, del municipio de Aguadas, departamento de Caldas.</t>
  </si>
  <si>
    <t>27-02-25 REQUIERE ENTIDADES,
DESIGNA CURADOR -
CANTIDAD DE PREDIOS: -
ÁREA EN M2:-FOLIOS: -
CUAD:07-02-2025 SE RADICA PODER PARA ACTUAR. / ETAPA SUBSANACIÓN DEMANDA</t>
  </si>
  <si>
    <t>2024148377-015-000 Exp. 2024-21574</t>
  </si>
  <si>
    <t>LUZ ADRIANA BARRERA SAKER</t>
  </si>
  <si>
    <t>Se DECLARE que el FONDO NACIONAL DEL AHORRO S.A, vulneró los derechos del consumidor financiero del artículo 5 de la ley 1328 de 2009 de mi persona, LUZ ADRIANA BARRERA SAKER en especial (i) en extensión al derecho de debida diligencia, el derecho a recibir productos y servicios de las entidades vigiladas que cumplan con estándares de seguridad y calidad, debido a que fueron modificadas las condiciones del contrato de manera unilateral, (ii) el derecho a la información al no haber entregado información clara, veraz, transparente, oportuna e idónea sobre la posible modificación del interés corriente, (iii) el derecho a la protección contractual (v) el derecho al debido proceso y de más establecidos en la ley. Se DECLARE que el FONDO NACIONAL DEL AHORRO S.A, incumplió con sus obligaciones especiales del artículo 7 de la ley 1328 de 2009 en relación con mi persona, LUZ ADRIANA BARRERA SAKER en especial (i) Entregar el producto o prestar el servicio debidamente, es decir, en las condiciones informadas, ofrecidas o pactadas con el consumidor financiero, (ii) Suministrar información comprensible y publicidad transparente, clara, veraz, oportuna acerca de sus productos, (iii) Abstenerse de incurrir en conductas que conlleven abusos contractuales o de convenir cláusulas que puedan afectar el equilibrio del contrato o dar lugar a un abuso de posición dominante contractual, (v) Abstenerse de hacer cobros no pactados o no informados previamente al consumidor financiero y de más establecidos en la ley.</t>
  </si>
  <si>
    <t>28/10/2025: SE RADICA MEMORIAL DE CUMPLIMIENTO DE SENTENCIA.</t>
  </si>
  <si>
    <t>0508840030032190104500</t>
  </si>
  <si>
    <t>JUZGADO QUINTO CIVIL MUNICIPAL DE ORALIDAD</t>
  </si>
  <si>
    <t>PROCESO VERBAL ESPECIAL DE  TITULACIÓN DE LA POSESIÓN</t>
  </si>
  <si>
    <t>ARLEX DE JESUS RAMIREZ MORALES Y OTRA</t>
  </si>
  <si>
    <t>FONDO NACIONAL DEL AHORRO Y NORA ALBA PARRA LOPEZ HEREDEROS DETERMINADOS E INDETERMINADOS</t>
  </si>
  <si>
    <t>DECLARAR que pertenece la totalidad del dominio pleno y absoluto por la TITULACION DE LA POSESION IRREGULAR establecida en la ley 1561 de 2012, para otorgar títulos de propiedad al poseedor material de bienes inmuebles Urbanos de pequeña entidad económica, por PRESCRIPCION EXTRAORDINARIA Y ADQUISITIVA DE DOMINIO en favor de ARLEX DE JESUS RAMIREZ MORALES y su cónyuge BERTA ALICIA PARRA LOPEZ. ORDENAR la respectiva inscripción de la sentencia en la Oficina de Registros e Instrumentos Públicos de Medellín, Zona Norte, bajo el folio de matrícula inmobiliaria número 01N-385072. Que se condene a los demandados si hubiere lugar al pago de los gastos, costas judiciales y agencias en derecho en la cuantía que señale el juzgado en caso de oposición.</t>
  </si>
  <si>
    <t xml:space="preserve">10/09/25 AUTO REQUIERE AL CURADOR, SE ACEPTA RENUNCIA DE APODERADO DE LA DEMANDANTE, INCORPORA CONTESTACION DE DEMANDA DEL ACREEDOR HIPOTECARIO FNA </t>
  </si>
  <si>
    <t xml:space="preserve">2024149128-009-000 Exp. 2024-21656 </t>
  </si>
  <si>
    <t>WILLFER SALGADO GARCIA</t>
  </si>
  <si>
    <t>06-08-2024.- ASISTENCIA AUDIENCIA INICIAL. LA PARTE DEMANDANTE DESISTE DE LAS PRETENSIONES DE LA DEMANDA. EL DESPACHO ACEPTA EL DESISTIMIENTO Y SE ORDENA EL ARCHIVO</t>
  </si>
  <si>
    <t>2024149610-009-000 Exp. 2024-21698</t>
  </si>
  <si>
    <t>JANNETH PINZON BELTRAN</t>
  </si>
  <si>
    <t>PRIMERO: Que se REALICE una revisión completa del crédito hipotecario constituido por medio de Escritura Pública No. 1592 del 06 de mayo de 2015, otorgada en la Notaría Tercera del Círculo Bucaramanga por parte de la señora JANNETH PINZÓN BELTRÁN, a  favor del FONDO NACIONAL DEL AHORRO “CARLOS LLERAS RESTREPO” para establecer si se encuentra acorde a la Ley 546 de 1999. SEGUNDO: Que se REALICE por parte de esta Superintendencia una liquidación del crédito de vivienda contemplado en el pagaré No. 37510461 y la Escritura Pública No. 15 1592 del 06 de mayo de 2015, otorgada en la Notaría Tercera del Círculo Bucaramanga, en atención a que trata de un crédito de vivienda a largo plazo, denominado en UVR.  TERCERO: Que se ORDENE al FONDO NACIONAL DEL AHORRO “CARLOS LLERAS RESTREPO” a dar trámite al cambio de las condiciones iniciales del crédito hipotecario No. 3751046100 de la señora JANNETH PINZON BELTRAN, de acuerdo a su capacidad económica; esto es, el cambio de línea de UVR a PESOS FIJOS, tal y como se lo habían prometido inicialmente. CUARTO: Que se ORDENE al FONDO NACIONAL DEL AHORRO “CARLOS LLERAS RESTREPO” a realizar una junta, comité de conciliación o de negociación, para  que la señora JANNETH PINZÓN BELTRÁN, pueda llegar a un acuerdo con la entidad y así regular su estado económico actual respecto al crédito hipotecario No. 3751046100,  mediante el cual, se puedan generar abonos a capital y que su obligación no se infle de manera que le es imposible el pago a mi cliente. QUINTO: Que la decisión fundada en las pretensiones que antecede, sean informadas al JUZGADO 12 CIVIL DEL CIRCUITO DE BUCARAMANGA, sobre las modificaciones al  crédito, para que se proceda de conformidad con lo pertinente, del proceso ejecutivo adelantado bajo el radicado 68001310301220000016800, en concordancia con la ley 564 de 1999</t>
  </si>
  <si>
    <t>04/11/2025: SE REALIZA DECRETO PRUEBAS (DICTAMEN PERICIAL), ALEGATOS Y SENTENCIA DE PRIMERA INSTANCIA. SENTENCIA 1ERA INSTANCIA: DENEGAR EXCEPCIONES. DENEGAR PRETENSIONES. SIN CONDENA EN COSTAS.</t>
  </si>
  <si>
    <t>11001310504220230075400</t>
  </si>
  <si>
    <t xml:space="preserve">JUZGADO CUARENTA Y DOS  LABORAL DEL CIRCUITO </t>
  </si>
  <si>
    <t>YERLY YADIRA BAYONA MONTAÑEZ</t>
  </si>
  <si>
    <t>2025-12-18	AUTO FIJA FECHA AUDIENCIA Y/O DILIGENCIA	FIJA FECHA PARA EL MIERCOLES DIECINUEVE (19) DE AGOSTO DE 2026 A LAS 8:30 AM.,</t>
  </si>
  <si>
    <t>11001310503620241017900</t>
  </si>
  <si>
    <t>JUZGADO TREINTA Y SEIS LABORAL DEL CIRCUITO</t>
  </si>
  <si>
    <t xml:space="preserve">ELY YOJANA RODRIGUEZ CARDENAS </t>
  </si>
  <si>
    <t xml:space="preserve">FONDO NACIONAL DEL AHORRO Y OTROS </t>
  </si>
  <si>
    <t>2025-07-14	AUTO NIEGA MANDAMIENTO EJECUTIVO	Y ORDENA ENTREGA TITULO. ARCHIVO / ETAPA: TERMINADO CON CUMPLIMIENTO DE SENTENCIA RADICADO EN EL DESPACHO</t>
  </si>
  <si>
    <t>11001400304620240112900</t>
  </si>
  <si>
    <t xml:space="preserve">JUZGADO CUARENTA Y SEIS CIVIL MUNICIPAL </t>
  </si>
  <si>
    <t>PEDRO FERNANDO PULIDO GALVIS</t>
  </si>
  <si>
    <t>Que se declare que mi representado PEDRO FERNANDO PULIDO GALVIS, identificado con cédula de ciudadanía número 19.240.250 expedida en Bogotá D.C., ha adquirido por PRESCRIPCIÓN ADQUISITIVA EXTRAORDINARIA DE DOMINIO, el derecho de dominio del bien inmueble identificado como APARTAMENTO DOSCIENTOS UNO (201) INTERIOR DIECISIETE (INT. 17), el cual hace parte de la MANZANA D PROPIEDAD HORIZONTAL de la URBANIZACIÓN CARLOS LLERAS RESTREPO, ubicado en la CALLE VEINTIDOS D (CLL 22 D) número SESENTA Y NUEVE F SETENTA Y TRES (69F-73) -DIRECCIÓN CATASTRAL- de la ciudad de Bogotá, al cual le corresponde el folio de matrícula inmobiliaria número 50C-1409268, el CHIP CATASTRAL AAA0076YKBS, cuenta con un área privada de cincuenta y nueva punto noventa metros cuadrados (59.90 M2), con un coeficiente del cero punto veintisiete por ciento (0.27 %) y cuyos linderos y dependencias especiales se indican en el plano número D-TRES (D 3) protocolizado en la escritura pública número TRES MIL CIENTO SIETE (3107) de fecha TREINTA (30) de SEPTIEMBRE de MIL NOVECIENTOS NOVENTA Y CINCO (1995) otorgada en la Notaria Cuarenta y Uno (41) del Círculo de Bogotá y que hace parte integrante de las pruebas documentales que se anexan a la presente demanda. 2. Que como consecuencia de la anterior declaración se ordene inscribir la sentencia en la Oficina de Registro de Instrumentos Públicos de Bogotá- Zona Centro, en el folio de matrícula inmobiliaria 50C-1409268 respecto el bien inmueble identificado como APARTAMENTO DOSCIENTOS UNO (201) INTERIOR DIECISIETE (INT. 17), el cual hace parte de la MANZANA D PROPIEDAD HORIZONTAL de la URBANIZACIÓN CARLOS LLERAS RESTREPO, ubicado según certificación catastral año dos mil veinticuatro (2024) en la calle veintidós D (CLL 22D) número sesenta y nueve F setenta y tres (69F-73) de la ciudad de Bogotá D.C. 3. De conformidad con lo establecido en el numeral quinto (5) del artículo 375 del Código General del Proceso, cítese al FONDO NACIONAL DEL AHORRO S.A., persona jurídica identificada con NIT 899.999.284-4 y quien aparece como acreedor hipotecario del bien objeto a usucapir. 4. De existir oposición, se condene en costas a los demandados.</t>
  </si>
  <si>
    <t>19-11-2025 AUTO ORDENA REHACER EMPLAZAMIENTO- TIENE POR CONTESTADA DDA POR EL ACREEDOR HIPOTECARIO Y RECONOCE PERSONERIA FNA // ETAPA PRÁCTICA DE PRUEBAS</t>
  </si>
  <si>
    <t>2024155830-009-000 Exp. 2024-22661</t>
  </si>
  <si>
    <t>PROTGECCIÓN AL CONSUMIDOR</t>
  </si>
  <si>
    <t>JOSE MARIO VELASCO TORRES</t>
  </si>
  <si>
    <t>“Que se obligue al FONDO NACIONAL DEL AHORRO a la devolución de los dineros pagados de más por intereses, correspondientes a las cuotas de junio, julio, agosto y septiembre de 2024; Relacionadas exclusivamente con la ejecución o cumplimiento de obligaciones originadas en relaciones contractuales pactadas entre entidades vigiladas y el consumidor financiero, por la suma de $1.992.157,90 PESOS M/CTE”.</t>
  </si>
  <si>
    <t>22/10/2025: SE REALIZA AUDIENCIA DE INTERROGATORIO DE PARTE PARA EL CF Y PARA LA REPRESENTANTE LEGAL DEL FNA. SE FIJA EL LITIGIO.HECHOS PROBADOS Y POR PROBAR. DECRETO PRUEBAS. SE FIJA FECHA DEL 19 DE ENERO DE 2026 A LAS 11AM PARA AUDIENCIA DE ALEGATOS Y FALLO.</t>
  </si>
  <si>
    <t>76520400300420240046000</t>
  </si>
  <si>
    <t>JUZGADO CUARTO CIVIL MUNICIPAL DE PALMIRA</t>
  </si>
  <si>
    <t>VERBAL DECLARATIVO DE PERTENENCIA POR PRESCRIPCIÓN EXTRAORDINARIA ADQUISITIVA DE DOMINIO</t>
  </si>
  <si>
    <t>NANCY MORENO DE CARMONA y JULIO CESAR CARMONA FRANCO</t>
  </si>
  <si>
    <t>PLINIO ELIECER LEMUS MATURANA Y FONDO NACIONAL DEL AHORRO S.A.</t>
  </si>
  <si>
    <t>04-09-2025 TRIBUNAL REVOCA AUTO Y ORDENA AL JZ ORIGEN PRONUNCIARSE SOBRE LA CALIFICACIÓN DE LA DDA // ETAPA CALIFICACIÓN DDA</t>
  </si>
  <si>
    <t>11001400306320240134900</t>
  </si>
  <si>
    <t>JUZGADO SESENTA Y TRES CIVIL MUNICIPAL</t>
  </si>
  <si>
    <t>VERBAL EXTINCIÓN HIPOTECA</t>
  </si>
  <si>
    <t>RAFAEL ALBERTO MOGOLLÓN ARAQUE</t>
  </si>
  <si>
    <t>PRIMERA: Se sirva señor Juez declarar la EXTINCIÓN DEL CONTRATO DE MUTUO Y DE LA HIPOTECA por cuanto ha operado la prescripción extintiva, habida cuenta que ya han transcurrido más de 10 años desde que se hizo exigible la hipoteca. SEGUNDA: Como consecuencia de lo anterior, ruego al señor Juez DISPONER LA LIBERACIÓN O CANCELACIÓN DE LA HIPOTECA que se constituyó mediante escritura pública No.427 del 7 de octubre de 2011, corrida en la Notaría Única de los Patios, en favor de la demandada FONDO NACIONAL DEL AHORRO “CARLOS LLERAS RESTREPO cesionario de SOCIEDAD FIDUCIARIA DE DESARROLLO AGROPECUARIO S.A., FIDUAGRARIA S.A., como vocera y administradora del PATRIMONIO AUTONOMO DE DISPROYECTOS” y que se encuentra registrada al folio de matrícula inmobiliaria No.260-275377 de la Oficina de Registro de Instrumentos Públicos de Cúcuta. TERCERA: En caso de oposición se condene en costas a la demandada</t>
  </si>
  <si>
    <t xml:space="preserve"> POR ESATADO 11/12/2025 JUZGADO 59 CIVIL CIRCUITO BOGOTA, OTORGA TÉRMINO AL FNA PARA SUSTENTAR RECURSO DE APELACION CONTRA SENTENCIA DE PRIMERA INSTANCIA.</t>
  </si>
  <si>
    <t>11001310504520240006100</t>
  </si>
  <si>
    <t>JUZGADO 45 LABORAL DEL CIRCUITO DE BOGOTÁ</t>
  </si>
  <si>
    <t>BEATRIZ ELENA GIL MACHADO</t>
  </si>
  <si>
    <t>18/12/2024 FNA ALLEGA CONTESTACIÓN DE DEMANDA Y LLAMAMIENTO EN GARANTIA / ETAPA PARA FIJAR FECHA DE AUDIENCIA</t>
  </si>
  <si>
    <t>25000312100120240012700</t>
  </si>
  <si>
    <t>JUZGADO CIRCUITO 001 ESPECIALIZADO EN RESTITUCIÓN DE TIERRAS</t>
  </si>
  <si>
    <t>SOLICITUD INDIVIDUAL DE RESTITUCIÓN JURÍDICA Y MATERIAL DE TIERRAS</t>
  </si>
  <si>
    <t>MELIDA ISABEL NARVAEZ PORTILLO</t>
  </si>
  <si>
    <t>en ejercicio de la acción de restitución de tierras de que trata la Ley 1448 de 2011, para que previos los trámites del proceso establecido en dicha ley, se reconozca a esta el derecho a la restitución de tierras, en su condición de víctima de abandono respecto del predio urbano denominado como “DIAGONAL CASA 16 MANZANA D / CARRERA 21A #20-51 CIUDADELA LA AMISTAD” ubicado en el municipio de Yopal departamento de Casanare, asociado a la cédula catastral 850010101000011620016000000000 y al folio de matrícula inmobiliaria 470-63200, con área georreferenciada de 0072 m2,solicitud identificada con ID 59105.</t>
  </si>
  <si>
    <t xml:space="preserve">05 - 02 - 25 SE ANEXA CONSTANCIA CONTESTACION DEMANDA // MEDIANTE LLAMADA TELEFONICA EL FUNCIONARIO INFORMA QUE ESTA PARA INGRESAR AL DESPACHO CON LA CONTESTACION UNA VEZ SALGA RECONOCIENDO PERSONERIA DAN ACCESO AL EXPEDIENTE </t>
  </si>
  <si>
    <t>76001312000320240020200</t>
  </si>
  <si>
    <t>JUZGADO TERCERO PENAL DEL CIRCUITO ESPECIALIZADO EN EXTINCIÓN DE DOMINIO</t>
  </si>
  <si>
    <t xml:space="preserve">FISCALÍA:	71 ESPECIALIZADA ADSCRITA A LA DEEDD </t>
  </si>
  <si>
    <t xml:space="preserve">OSCAR HUMBERTO MORENO MARTÍNEZ Y FONDO NACIONAL DEL AHORRO </t>
  </si>
  <si>
    <t>les notifico que el día 05 de diciembre de 2024, fue emitido auto de sustanciación numero 0403-2024 mediante el cual este juzgado admitió la demanda de extinción de dominio, para continuar su trámite bajo los parámetros de las leyes 1708 de 2014 y 1849 de 2017, en donde se ordenó la notificación de la providencia a los sujetos procesales e intervinientes conforme a los términos previstos en las leyes antes citadas. Téngase como afectado hasta este momento procesal a ÓSCAR HUMBERTO MORENO MARTÍNEZ, identificado con la cédula de ciudadanía n. ° 94.402.838 y al FONDO NACIONAL DEL AHORRO “CARLOS LLERAS RESTREPO” (acreedor hipotecario), de NIT 899.999.284-4.</t>
  </si>
  <si>
    <t>29/09/2025: AUTO TERMINA PROCESO POR DESISTIMIENTO - PRIMERO: ACEPTAR EL DESISTIMIENTO PRESENTADO POR LA SEÑORA DIANA CLEMENCIA SANCHEZ TABORDA, DENTRO DEL PROCESO DE LA REFERENCIA.SEGUNDO: DAR POR TERMINADO EL PROCESO INSTAURADO POR LA SEÑORA DIANA CLEMENCIA SANCHEZ TABORDA EN CONTRA DE "FNA. S.A.", EN EJERCICIO DE LA ACCIÓN DE PROTECCIÓN AL CONSUMIDOR FINANCIERO, RADICADO BAJO EL NÚMERO 2025-3193 TERCERO: SIN CONDENA EN COSTAS.CUARTO: ARCHIVAR EL EXPEDIENTE DEJANDO LAS ANOTACIONES A QUE HAYA LUGAR.</t>
  </si>
  <si>
    <t>11001310502820240023200</t>
  </si>
  <si>
    <t>INGRID MARINA PLATA GRANADOS</t>
  </si>
  <si>
    <t>24/11/2025  SURAMERICANA Y SGUROS CONFIANZA ALLEGA CONTESTACIÓN DEMANDA / ETAPA PARA FIJAR FECHA DE AUDIENCIA</t>
  </si>
  <si>
    <t>Radicado E.D.:	Nº 76-001-31-20-001-2024-00028-00
Procedencia:	Fiscalía 10 DEEDD de Medellín.
Rad. Origen:	110016099068202300296 E.D.</t>
  </si>
  <si>
    <t>JUZGADO PRIMERO PENAL DEL
CIRCUITO ESPECIALIZADO DE
EXTINCIÓN DE DOMINIO</t>
  </si>
  <si>
    <t>Fiscalía 10 DEEDD Medellín</t>
  </si>
  <si>
    <t>JOHN WAYNE PARRA RODRIGUEZ
CENTRO CRISTIANO DE AMOR Y FE Y OTROS - FONDO NACIONAL DEL AORRO S.A.</t>
  </si>
  <si>
    <t>En la fecha la suscrita secretaria NOTIFICA que este despacho mediante auto Sustanciatorio Nº 212-24 de fecha nueve (9) de agosto de dos mil veinticuatro (2024) admitió la demanda de extinción de dominio presentada por Fiscalía 10 DEEDD respecto los bienes descritos con anterioridad.</t>
  </si>
  <si>
    <t>19/06/2025: AUTO QUE REPONE Y SE PRONUNCIA RESPECTO A NULIDAD PRESENTADA POR APODERADO DE UN AFECTADO</t>
  </si>
  <si>
    <t>2024047778-024-000   Expediente : 2024-6712</t>
  </si>
  <si>
    <t>MONICA BIBIANA MARTINEZ MORA</t>
  </si>
  <si>
    <t>AXA COLPATRIA SEGUROS S.A., DELIMA MARSH S.A., AON RISK SERVICES COLOMBIA S.A. Y FONDO NACIONAL DEL AHORRO S.A.</t>
  </si>
  <si>
    <t xml:space="preserve">1.	Declárese que Mónica Bibiana Martínez Mora es asegurada del contrato de responsabilidad civil directores y administradores, documentado en la póliza 8001484405 emitida por Axa Colpatria Seguros S.A., al ostentar un cargo asegurado bajo la citada póliza.
2.	Declárese que los dos (2) reclamos presentados o dirigidos contra la asegurada Mónica Bibiana Martínez Mora, consistentes en la notificación del auto de apertura del proceso de responsabilidad fiscal y disciplinario, constituyen “siniestros” en los términos del artículo 4 de la Ley 389 de 1997, de las estipulaciones contractuales que rigen la póliza y, de paso, cumplen el lleno de los requisitos que delimitan temporalmente el riesgo asegurado.
3.	Declarar que Axa Colpatria Seguros S.A. ha incumplido las obligaciones indemnizatorias y de indemnidad previstas en el contrato de responsabilidad civil directores y administradores, documentado en la póliza 8001484405.
4.	Como consecuencia de lo anterior, condenar a Axa Colpatria Seguros S.A. a otorgar indemnidad y a expedir el respectivo escrito de reconocimiento de cobertura a la asegurada Mónica Bibiana Martínez Mora en el caso de ser declarada fiscalmente responsable en el marco del proceso ordinario de responsabilidad fiscal PRF-88112-2022-41336, cuyo auto de apertura fue notificado el pasado 29 de noviembre de 2023.
5.	En el eventual caso en que llegase a proferir un fallo con responsabilidad fiscal en contra de Mónica Bibiana Martínez Mora en el marco del proceso ordinario de responsabilidad fiscal PRF-88112-2022-41336 cuyo auto de apertura fue notificado el pasado 29 de noviembre de 2023, declarar que la responsabilidad indemnizatoria del asegurador ha de dirimirse con arreglo a los términos que rigen la póliza de responsabilidad directores y administradores 8001484405 emitida por Axa Colpatria Seguros S.A. 
6.	Ordenar a Axa Colpatria Seguros S.A. emitir el respectivo escrito de reconocimiento de cobertura frente a Mónica Bibiana Martínez Mora y, por esa vía, imponerle la obligación de asumir el pago del eventual fallo con responsabilidad fiscal que sea emitido en su contra dentro del proceso ordinario de responsabilidad fiscal PRF-88112-2022-41336, cuya estimación preliminar del detrimento (daño patrimonial) asciende a la fecha a la suma de $102.501.094 M/Cte (sin indexar) o de la suma definitiva que sea debidamente liquidada e indexada en el correspondiente fallo con responsabilidad fiscal. 
7.	En consecuencia, declarar inoponible -en el futuro- la excepción de prescripción de las acciones y derechos derivados del contrato de seguro y las normas que rigen el contrato de seguro que llegase a oponer Axa Colpatria Seguros S.A. a la demandante y, por lo tanto, derivar la exigibilidad de la prestación indemnizatoria prevista en el contrato de seguro documentado en la póliza de responsabilidad directores y administradores 8001484405 en el momento en que llegase a emitir un fallo con responsabilidad fiscal en contra de mi poderdante. </t>
  </si>
  <si>
    <t>12/12/2025: SE REALIZAN LAS PRUEBAS TESTIMONIALES DE LA ASEGURADORA AXA COLPATRIA DE LOS SEÑORES JHON HARRY PEDREROS SERNA Y YANINA ALEJANDRA VALLEJO GALVIS. SE FIJA FECHA PARA CONTINUAR AUDIENCIA DE ALEGATOS Y SENTENCIA PARA EL DIA 25 DE FEBRERO DE 2026 A LAS 2PM.</t>
  </si>
  <si>
    <t>2024163225-009-000        Expediente : 2024-23765</t>
  </si>
  <si>
    <t>MILTON FERNANDO ROJAS BERMEO</t>
  </si>
  <si>
    <t>1. Que se respeten la tasa de interés informada en la llamada telefónica donde me notificaron la aprobación del desembolso, la carta de desembolso y en el primer recibo de pago de 8.75% EA para todos los cobros realizados y por realizar hasta la liquidación total del crédito
2. Que en el caso de los pagos que se realizaron liquidando intereses del 13% EA se me devuelva la diferencia generada en relación al interés del 8.75% EA informado
3. Que sean más claros respecto a la información referente a las tasas de interés, ya que en mi caso, si ellos desde el 25 de enero ya conocían la resolución y las tasas ¿Por qué ningún asesor nunca me lo menciono y siempre responden diciendo que estos valores solo se conocen hasta el día del desembolso? Lo cual en mi caso resultaría falso, ya que desde el 25 era de conocimiento de ellos las tasas aprobadas en la resolución 008 del 2024</t>
  </si>
  <si>
    <t>11001310501120240004700</t>
  </si>
  <si>
    <t>LUISA ANDREA ILLIANOVA PEDROZA</t>
  </si>
  <si>
    <t>FONDO NACIONAL DEL AHORRO S.A., SERVIOLA SAS y S&amp;A SERVICIOS Y ASESORÍA SAS</t>
  </si>
  <si>
    <t>11/06/2025 SYA ALLEGA CONTESTACIÓN DE DEMANDA./ ETAPA PARA FIJAR FECHA DE AUDIENCIA ART 77</t>
  </si>
  <si>
    <t>11001400302020240001900</t>
  </si>
  <si>
    <t>JUZGADO VEINTE CIVIL MUNICIPAL DE BOGOTA</t>
  </si>
  <si>
    <t>GERMAN VILLABON MAHECHA</t>
  </si>
  <si>
    <t>PRIMERA. Que se declare que el FONDO NACIONAL DEL AHORRO realizó Oferta Mercantil al señor Germán Villabón Mahecha, consistente en crédito hipotecario para la adquisición de vivienda; de conformidad con el Oficio P- 201809030195918 del 3 de septiembre de 2018. SEGUNDA. Que, concomitante con la declaración anterior, se declare que el señor Germán Villabón Mahecha aceptó la propuesta mercantil hecha por el FONDO NACIONAL DEL AHORRO a efectos de que esté lograse el derecho constitucional a vivienda digna. TERCERA. Que, en consonancia con las declaraciones que anteceden, se declare que la oferta mercantil y su aceptación se encuentra probada con la minuta enviada por el FONDO NACIONAL DEL AHORRO a la Notaria Tercera del Círculo de Ibagué, según reparto hecho por la Superintendencia de Notariado y Registro Público - Oficina de Registro e Instrumentos Públicos Ibagué el 28 de enero de 2019.
CUARTA. Que, concomitante con la declaración anterior, se declare que la Escritura Pública No setecientos ochenta y siete (787) otorgada por la Notaria Tercera del Círculo de Ibagué, suscrita el seis (06) de abril de dos mil diecinueve (2019) se suscribió por parte de los señores Carlos Roberto Murillo Arevalo en su calidad de vendedor y Germán Villabon Mahecha en su calidad de comprador y otorgada por la Notaria Tercera del Círculo de Ibagué, protocoliza el contrato de compraventa del Apartamento 804 de la Torre B Edificio “LOS ROSALES” – Conjunto Cerrado-, ubicado en la Calle 64 No 23-121 en el costado sur de la Calle 64 entre Carreras 23 y 24 de la actual nomenclatura urbana de la Ciudad de Ibagué; en términos que cumplen de la Oferta Mercantil comunicada con el Oficio P- 201809030195918 del 3 de septiembre de 2018 por el demandado al demandante.
QUINTA. Que, concordante con la declaración anterior, se declare que el ofertante mercantil incumplió de la misma al no suscribir dentro del término legal de la Escritura Pública No setecientos ochenta y siete (787) otorgada por la Notaria Tercera del Círculo de Ibagué.
SEXTA. Que, en concordancia y concomitancia con la declaración que antecede, se declare que el demandado FONDO NACIONAL DEL AHORRO es responsable de los perjuicios patrimoniales y extrapatrimoniales causados al señor Germán Villabon Mahecha por incumplimiento de la oferta mercantil a esté hecha por aquel.
SÉPTIMA. Que, acorde a las pretensiones que preceden, se condene al demandado FONDO NACIONAL DEL AHORRO a pagar al señor Germán Villabon Mahecha la suma de $3’513.917,00 que por concepto de gastos notariales hubo de pagar esté en cumplimiento de la oferta mercantil a él hecha por aquella. OCTAVA. Que, acorde a las pretensiones que preceden, se condene al demandado FONDO NACIONAL DEL AHORRO a pagar al señor Germán Villabon Mahecha la suma de $10’000.000,00 que por concepto de arras pactadas en la promesa de compraventa génesis de la escritura 787 de la Notaria Tercera del Círculo de Ibagué del 6 de abril de 2019 hubo de pagar esté al señor Carlos Roberto Murillo Arevalo, por incumplimiento de la misma, ante la no suscripción del FNA de la susodicha escritura en cumplimiento de oferta mercantil.
NOVENA. Que, concomitante con las declaraciones y condenas que anteceden, se condene al FONDO NACIONAL DEL AHORRO a pagar la suma de $5’850.000,00; suma está equivalente al valor de nueve (09) meses de arrendamiento que ha tenido que pagar el señor Germán Villabon Mahecha, con un canon periódico mensual de $650.000,00, en razón a incumplimiento de oferta mercantil.
DÉCIMA. Que, concomitante con la declaración que antecede, atendiendo la oferta mercantil incumplida por el FONDO NACIONAL DEL AHORRO y de que da cuenta las pretensiones que antecede, se condene a esté a pagar a favor del señor Germán Villabon Mahecha suma equivalente a los CINCUENTA SALARIOS MÍNIMOS LEGALES MENSUALES (50) por concepto de perjuicio moral, en razón a la denegación que dicho actuar conlleva del logro y/o alcance del derecho constitucional a la vivienda digna.
UNDÉCIMA. Que se condene al demandado FONDO NACIONAL DEL AHORRO a PAGAR a favor del señor Germán Villabon Mahecha, de intereses de mora a la tasa máxima legal certificada por la Superfinanciera para Créditos de Libre Destinación, desde el 06 de abril 2019 y hasta cuando se avenga a pagar de las sumas de dinero pedidas como condenas.
DUODÉCIMA. Que se condene en costas y agencias a la parte demandada.</t>
  </si>
  <si>
    <t xml:space="preserve">26-11-2025 FIJACION ESTADO - AUTO ADMITE RECURSO DE APELACION - TERMINO 5 DÍAS AL APELANTE DTE SUSTENTAR RECURSO//ETAPA APELACION </t>
  </si>
  <si>
    <t>2024164272-011-000  Expediente : 2024-23960</t>
  </si>
  <si>
    <t>CARLOS JULIO SOSA PORRAS</t>
  </si>
  <si>
    <t>1.)	Ordenar la cancelación de la hipoteca abierta con crédito hipotecario No.20990200348, constituida mediante Escritura Pública No. 12761 del 29 de diciembre de 2016, otorgada en la Notaria 38 del Circulo de Bogotà, D.C. 2.)	Como Como consecuencia de la declaración anterior, condenar a Bancolombia S.A., a restituir al demandante CARLOS JULIO SOSA PORRAS las sumas de dinero que le cancelo al Señor DANIEL ENRIQUE LUGO GOMEZ, por concepto de pago del inmueble prometido en venta así: a.	La suma de CIENTO DIECIOCHO MILLONES SETECIENTOS OCHENTA Y UN MIL CIENTO TREINTA Y UN PESOS MONEDA CORRIENTE ($118t781.131.00 M/Cte.) por desembolso del préstamo a mi poderdante realizado por el Fondo Nacional del Ahorro. b.	La suma de CUATRO MILLONES DE PESOS MONEDA CORRIENTE ($4.000.000.00 M/Cte), por pago que hizo mi poderdante al Señor DANIEL ENRIQUE LUGO GOMEZ, con recursos propios. c.	La suma de VEINTIUN MILLONES SETECIENTOS MIL PESOS MONEDA CORRIENTE ($21.700.000.00 M/Cte), por concepto de pago que hizo mi poderdante al Señor DANIEL ENRIQUE LUGO GOMEZ, con recursos propios. d.	La suma de CINCUENTA Y CUATRO MILLONES DE PESOS MONEDA CORRIENTE ($54.OOO.OOO.00 M/Cte) el DIEZ (10) de NOVIEMBRE DE DOS MIL VEINTIDOS (2022), por concepto de pago que hizo mi poderdante, con cheque de gerencia a nombre del PROMITENTE VENDEDOR DANIEL ENRIQUE LUGO GOMEZ, por la administradora de FONDOS DE PENSIONES Y CESANTIAS PORVENIR S.A., siendo recursos propios del demandante. e.	La suma de DIECISEIS MILLONES DE PESOS MONEDA CORRIENTE ($16.OOO.OOO.OO M/Cte), el dia IO noviembre de 2022, mediante cheque de gerencia a nombre del PROMITENTE VENDEDOR DANIEL ENRIQUE LUGO GOMEZ, por COLFONDOS ADMINISTRADORA DE FONDO DE PENSIONES Y CESANTIAS, siendo recursos propios del demandante. f. La suma de QUINCE MILLONES SEISCIENTOS OCHENTA Y DOS MIL PESOS MONEDA CORRIENTE ($15.682.OOO.00 M/Cte), por concepto de pago que hizo el demandante al señor DANIEL ENRIQUE LUGO GOMEZ, con recursos propios.</t>
  </si>
  <si>
    <t>17/12/2025: SE FIJA FECHA PARA AUDIENCIA DE CONCILIACION PARA EL DIA 4 DE MAYO DE 2026 A LAS 8:30AM.</t>
  </si>
  <si>
    <t>2024182178-005-000  Expediente : 2024-26520</t>
  </si>
  <si>
    <t>DANIELA DIAZ PALACIO</t>
  </si>
  <si>
    <t>1. Solicito se dé trámite a la solicitud y me permitan retirar mis fondos del ahorro voluntario en los términos del formulario diligenciado de forma presencial debido a que realicé todo el proceso dispuesto para tal fin. 2. Solicito me indiquen una forma de poder realizar el proceso en línea si no es posible revindicar el formulario que se diligenció con la atención y guía de la empleada del FNA. 3. Solicito se informe en qué consiste el supuesto yerro por el cual me tienen retenidos mis fondos de manera totalmente injustificada, situación que me acarrea claros perjuicios. 4. Solicito se informe el nombre de la empleada que realizó el acompañamiento y las justificaciones sobre su actuar negligente. 5. Solicito que mantengan los intereses generados hasta la fecha teniendo en cuenta que no he podido retirar mis fondos por el actuar negligente de los funcionarios del FNA. 6. Cualquier otra prerrogativa que considere la Superintendencia debo recibir por los perjuicios en los que he incurrido a causa del actuar del FNA.</t>
  </si>
  <si>
    <t>20/06/2025: SE RADICA MEMORIAL DE CUMPLIMIENTO DE LAS PRETENSIONES Y TERMINACION DEL PROCESO</t>
  </si>
  <si>
    <t>50001310500220240011200</t>
  </si>
  <si>
    <t>YADIRA GOMEZ JIMENEZ</t>
  </si>
  <si>
    <t>2025-12-19	AUTO ADMITE - AUTO AVOCA</t>
  </si>
  <si>
    <t>2357356**</t>
  </si>
  <si>
    <t>05360310500220220026500</t>
  </si>
  <si>
    <t>SILVIA MARIA BETANCUR ROMERO</t>
  </si>
  <si>
    <t>Por virtud de lo expuesto y previa declaratoria  de la calidad de beneneficiaria  de las prestacionales del causante, solicito comedidamente se CONDENE INDIVIDUAL, CONJUNTA O SOLIDARIAMENTE al FONDO NACIONAL DEL AHORRO entidad representada legalmente por el Dr. Elkin Fernando Marín o quien haga sus veces y a la joven SARA PALACIO ALVAREZ C.C. 1.040.753.110, a efectuar en favor de la señora SILVIA MARIA BETANCUR ROMERO C.C. 48.162.842, el RECONOCIMIENTO Y PAGO, Y/O REEMBOLSO DEL AUXILIO POR CESANTÍA CAUSADO POR EL DECESO DE QUIEN EN VIDA FUERA SU COMPAÑERO PERMANENTE, EL AFILIADO JESUS ALBERTO PALACIO MEJÍA C.C. 98.518.413, LOS INTERESES LEGALES O LA INDEXACIÓN Y LAS COSTAS DEL PROCESO.</t>
  </si>
  <si>
    <t>11001310502420240019700</t>
  </si>
  <si>
    <t>DOLI MARIA ACENDRA ESCOBAR</t>
  </si>
  <si>
    <t>05/11/2025 SEGUROS CONFIANZA Y SEGUROS SURAMERICANA CONTESTA DEMANDA</t>
  </si>
  <si>
    <t>2024186380-004-000 Expediente 2024-27067</t>
  </si>
  <si>
    <t>LAURA JINNETH RAMIREZ GALINDO</t>
  </si>
  <si>
    <t>1. Que se reconozca y respete la tasa de interés estipulada en la carta de desembolso:
Solicito que el Fondo Nacional del Ahorro (FNA) ajuste la tasa de interés del crédito hipotecario al 11,55%, conforme a lo indicado en la carta de desembolso del 9 de mayo de 2024, documento oficial emitido por la entidad.
2.Que se aplique la tasa preferencial establecida en la Resolución 008 de 2024:
Solicito que el FNA aplique la tasa preferencial correspondiente a personas menores de 30 años, como lo dispone la Resolución 008 del 25 de enero de 2024, ya que cumplíamos con los requisitos establecidos en dicha normativa.
3.Que se garantice el cumplimiento de las normativas de protección al consumidor financiero:
Solicito que se inste al Fondo Nacional del Ahorro a cumplir con las normativas vigentes que protegen a los consumidores financieros, como lo establece la Ley 1328 de 2009, especialmente en lo relativo a la transparencia y claridad contractual.</t>
  </si>
  <si>
    <t>2024179058-010-000 Expediente 2024-26087</t>
  </si>
  <si>
    <t>YENSY LORENA MUÑOZ SCAFIDI; HECTOR DANIEL VICTORIA PIZO Quienes actúan a nombre propio y en representación de su hijo
AXEL VICTORIA MUÑOZ</t>
  </si>
  <si>
    <t>DECLÁRESE EL INCUMPLIMIENTO del contrato de mutuo con intereses identificado con el número de crédito hipotecario 1030146003, por parte de la entidad financiera FONDO NACIONAL DEL AHORRO, toda vez que la entidad bancaria reliquidó de forma unilateral y arbitraria a su favor las condiciones del crédito hipotecario en contra de mis representados.
SÍRVASE DECLARAR EL CUMPLIMINETO del contrato de mutuo con intereses identificado con el número de crédito hipotecario 1030146003, por parte del señor HECTOR DANIEL VICTORIA PIZO, teniendo en cuenta que siempre ha cumplido y honrado las obligaciones y condiciones a las que se comprometió dentro del marco del crédito hipotecario.                                                                                             SÍRVASE DECLARAR EL INCUMPLIMIENTO por parte del FONDO NACIONAL DEL AHORRO del deber legal de solicitar autorización al señor HECTOR DANIEL VICTORIA PIZO para modificar las condiciones del crédito hipotecario en favor de la entidad financiera.
Como consecuencia de lo anterior, CONDÉNESE al FONDO NACIONAL DEL AHORRO a restablecer las condiciones del crédito hipotecario a las condiciones iniciales en que fue realizado el desembolso, esto es de conformidad con el oficio de bienvenida de fecha 23 de marzo de 2024.           CONDÉNESE al FONDO NACIONAL DEL AHORRO a retirar de forma inmediata el reporte negativo que generó ante las centrales de riesgo con ocasión a un supuesto incumplimiento por parte del señor HECTOR DANIEL VICTORIA PIZO.
CONDÉNESE al FONDO NACIONAL DEL AHORRO a restablecer la categoría crediticia del señor HECTOR DANIEL VICTORIA PIZO al estado que se encontraba previo al reporte negativo realizado por parte del FONDO NACIONAL DEL AHORRO.
Como consecuencia de lo anterior CONDÉNESE al FONDO NACIONAL DEL AHORRO, al pago en dinero de todos los daños y perjuicios tanto de índole material como inmaterial en beneficio de los integrantes de la parte DEMANDANTE.</t>
  </si>
  <si>
    <t>25/07/2025:PRIMERO: CONCEDER EL RECURSO DE APELACIÓN QUE FUERE FORMULADO POR LA PARTE DEMANDADA, EN EL EFECTO DEVOLUTIVO ANTE EL TRIBUNAL SUPERIOR DEL DISTRITO JUDICIAL DE BOGOTÁ – SALA CIVIL. SEGUNDO: POR SECRETARÍA, CONTINÚESE CON LA REMISIÓN DEL EXPEDIENTE ANTE EL TRIBUNAL SUPERIOR DEL DISTRITO JUDICIAL DE BOGOTÁ – SALA CIVIL.TERCERO: NO CONCEDER POR EXTEMPORÁNEO EL RECURSO DE APELACIÓN QUE FUERE FORMULADO POR LA PARTE DEMANDANTE, CON BASE EN LAS CONSIDERACIONES ANTES SEÑALADAS.</t>
  </si>
  <si>
    <t>11001310303820240065300</t>
  </si>
  <si>
    <t>JUZGADO TREINTA Y OCHO CIVIL DEL CIRCUITO</t>
  </si>
  <si>
    <t>DECLARATIVO - EXPROPIACION</t>
  </si>
  <si>
    <t>AMPARO LOPEZ GIL; 	BEATRIZ ELENA MONTES HOYOS; ELVIA GIL VIUDA DE LOPEZ Y FONDO NACIONAL DEL AHORRO S.A.</t>
  </si>
  <si>
    <t>PRIMERA: DECRÉTESE POR MOTIVOS DE UTILIDAD PÚBLICA E INTERÉS SOCIAL LA EXPROPIACIÓN POR VIA JUDICIAL a favor de la Agencia Nacional de Infraestructura ANI, identificada con NIT 830125996-9, del dominio pleno que tiene la señora BEATRIZ ELENA MONTES HOYOS, sobre un terreno requerido de CERO HECTÁREAS CON CIENTO OCHENTA Y NUEVE METROS CUADRADOS (0.0189 Ha) SEGUNDA: ORDÉNESE: El registro de la Sentencia junto con el acta de entrega del inmueble requerido identificado con folio de matrícula número 103-19783 de la Oficina de Registro de Instrumentos Públicos de Anserma, Caldas, y del cual se ha venido haciendo referencia, para lo cual se librarán las comunicaciones pertinentes. TERCERA: SOLICITUD ESPECIAL ENTREGA ANTICIPADA DEL BIEN: Señor(a) Juez (a), de manera respetuosa me permito solicitar, se ordene la entrega anticipada de la franja de terreno cuya expropiación se requiere, a favor de la Agencia Nacional de Infraestructura - ANI, habida cuenta que el mismo fue declarado de utilidad pública e interés social por proyecto de infraestructura vial según la resolución 713 de 2014 y conforme a lo reglado en el artículo quinto de la Ley 1742 del 26 de diciembre de 2014 y el articulo 399 numeral 4 del Código General del Proceso. CUARTA: Que para que el señor juez proceda a efectuar el ordenamiento arriba rogado, es necesario el pago del avalúo comercial corporativo de data 22 de enero de 2024 y que se adjuntan a la presente, que corresponde a la suma de DIECISIETE MILLONES OCHOCIENTOS NOVENTA Y OCHO MIL QUINIENTOS TREINTA Y CINCO PESOS M/CTE ($17.898.535).QUINTO: Que el señor (a) Juez ordene el saneamiento y levantamiento de las medidas cautelares, limitaciones al dominio y demás afectaciones que recaigan sobre el área de terreno requerida y pedida en la presente demanda de expropiación.</t>
  </si>
  <si>
    <t>06-11-2025 FIJACIÓN EDICTO EMPLAZATORIO</t>
  </si>
  <si>
    <t>2025001547-005-000 Expediente 2025-0228</t>
  </si>
  <si>
    <t>ANGIE PAOLA DAZA GARZON</t>
  </si>
  <si>
    <t>1. Se DECLARE que el FONDO NACIONAL DEL AHORRO incumplió las obligaciones de entregar el producto debidamente bajo condiciones de seguridad y protección de la información personal, y vulneró los derechos del consumidor financiero de ANGIE PAOLA DAZA GARZÓN, especialmente, (i) el derecho a recibir el producto con estándares de seguridad, (ii) el derecho a exigir la debida diligencia, y (iii) el derecho a recibir información completa, oportuna, veraz y transparente sobre el producto.
2. En consecuencia, se ORDENE al FONDO NACIONAL DEL AHORRO aplicar el pago de la suma de VEINTIOCHO MILLONES DE PESOS M/CTE ($28.000.000) al crédito hipotecario número 103371701705, en virtud de la vulneración a la información personal y los derechos del consumidor financiero.
3. Se CONDENE costas a la parte demandada.</t>
  </si>
  <si>
    <t>101/07/2025: SE REALIZA AUDIENCIA DE CONCILIACION, LA CUAL SE DECLARA FALLIDA. SE REALIZA INTERROGATORIOS DE PARTE A LA DEMANDANTE, FIJACION Y OBJETO DEL LITIGIO. SE DECRETAN PRUEBA DE PARTE Y PRUEBAS DE OFICIO. SE DECRETA INFORME JURAMENTADO AL REPRESENTANTE LEGAL DEL FNA Y SE DECRETA DICTAMEN PERICIAL. SE FIJA FECHA DE AUDIENCIA PARA EL DIA 29 SEPTIEMBRE DE 2025 A LAS 8:30AM, PARA ALEGATOS Y FALLO.</t>
  </si>
  <si>
    <t>2025002058-004-000 Expediente 2025-0318</t>
  </si>
  <si>
    <t>JENNY SOFIA CASTANEDA CASTANO</t>
  </si>
  <si>
    <t>1.Que se declare que el Fondo Nacional del Ahorro vulneró mis derechos como consumidora financiera al no suministrar información clara, precisa, veraz y oportuna sobre la tasa de interés del crédito hipotecario, especialmente cuando se me entregaron varios documentos oficiales al momento y después del desembolso, asegurando una tasa de interés fija del 7% EA.
2.Que se ordene al Fondo Nacional del Ahorro aplicar la tasa de interés fija del 7% E.A. inicialmente pactada y comunicada en el momento del desembolso del crédito.
3.Que se condene al Fondo Nacional del Ahorro al reintegro de las sumas pagadas en exceso, con sus respectivos intereses legales, debido a la aplicación de una tasa de interés superior a la acordada.
4.Que se ordene al Fondo Nacional del Ahorro abstenerse de realizar futuros cobros bajo condiciones contractuales no previamente pactadas ni comunicadas.</t>
  </si>
  <si>
    <t>11/07/2025: PROCESO TERMINA POR DESISTIMIENTO DEL CF: DESPACHO RESUELVE: RESUELVE: PRIMERO: ACEPTAR EL DESISTIMIENTO DE LAS PRETENSIONES DE LA DEMANDA PRESENTADA POR HECTOR RAUL DIAZ BLANCO PARTE DEMANDANTE, Y COADYUVADO POR FNA S.A. Y AXA COLPATRIA SEGUROS DE VIDA S.A. SEGUNDO:DAR POR TERMINADO EL PROCESO RADICADO BAJO EL NÚMERO 2025-1948 TERCERO: SIN CONDENA EN COSTAS. CUARTO: POR SECRETARÍA, ARCHIVESE EL EXPEDIENTE DEJANDO LAS ANOTACIONES A QUE HAYA LUGAR</t>
  </si>
  <si>
    <t>47001418900120240118200</t>
  </si>
  <si>
    <t>JUZGADO PRIMERO DE PEQUEÑAS CAUSAS Y COMPETENCIAS MULTIPLES</t>
  </si>
  <si>
    <t>VERBAL DE EXTINCION DE LA OBLIGACION</t>
  </si>
  <si>
    <t>SIXTA TULIA LONDOÑO PEREZ</t>
  </si>
  <si>
    <t>se solicita al juez que decrete la cancelación de una obligación crediticia identificada con el número 3313318201, contraída el 13 de abril de 1997 por $7.600.607, no $13.005.000. Dicha obligación, respaldada con una hipoteca abierta de primer grado sin límite de cuantía, fue formalizada mediante la escritura pública N.º 304 del 13 de febrero de 1997 en la notaría tercera de Santa Marta. Se pide además la cancelación de la hipoteca y su inscripción en el registro de instrumentos públicos, así como la devolución de $9.899.350 pagados en exceso, con sus intereses correspondientes. También se solicita al juez que ordene a la notaría la anulación de la mencionada escritura hipotecaria.
Adicionalmente, en caso de que no se considere extinguida la obligación, se solicita que se aplique la prescripción extintiva de la misma, argumentando que el Fondo Nacional del Ahorro utilizó la cláusula de aceleración del crédito en un proceso judicial previo (radicado 47001400300820130034800), cuya resolución final fue emitida en junio de 2017. Desde entonces, se argumenta que han pasado más de 12 años, lo que justificaría la extinción de la deuda por prescripción.</t>
  </si>
  <si>
    <t xml:space="preserve">POR ESTADO 18/11/2025 AUTO REPROGRAMA AUDIENCIA </t>
  </si>
  <si>
    <t>1101107**</t>
  </si>
  <si>
    <t>70001310500220150066800</t>
  </si>
  <si>
    <t>LUIS ALBERTO MONTERROZA VERGARA</t>
  </si>
  <si>
    <t>2025-11-26	AL DESPACHO	RECURSO DE QUEJA- SIN ESCRITO EN EL TERMINO DE TRASLADO</t>
  </si>
  <si>
    <t>11001418901720240054700</t>
  </si>
  <si>
    <t>JUZGADO SETENTA Y NUEVE CIVIL MUNICIPAL DE PEQUEÑAS CAUSAS Y COMPETENCIAS MULTIPLES</t>
  </si>
  <si>
    <t xml:space="preserve">LUZ YOLANDA CASTILLO ROA </t>
  </si>
  <si>
    <t>Declarar civil y contratualmente resónsable a los demandados de incumplimiento del contrato que ampara la póliza de seguros de vida deudores hipotecarios del crédito 52323080-08, poliza que ampara el credito hipotecario de la demandante. Declarar civilmente responzable  a lss demandados, por el incumplimiento  de contrato que ammpara la póliza de seguros de vida deudores hipotecarios.Se condene a los demandados a que reconozacan y paguen el valor de la obligaicón hipotecaria.</t>
  </si>
  <si>
    <t>16-09-2025 TRASLADO DE RECURSO DE REPOSICIÓN (POSITIVA COMPAÑÍA DE SEGUROS)</t>
  </si>
  <si>
    <t>11001310303620240053200</t>
  </si>
  <si>
    <t>MILTON HARVEY SANCHEZ HERNANDEZ</t>
  </si>
  <si>
    <t>El presente documento busca que se declare el incumplimiento por parte del Fondo Nacional del Ahorro (FNA) de las condiciones establecidas en el contrato de escritura pública firmado el 27 de noviembre de 2014 en la Notaría 14 de Bogotá. En dicho contrato intervinieron Carlos Jaime Pineda como vendedor, Milton Harvey Sánchez Hernández como comprador y beneficiario del crédito, y el FNA representado por Sandra Cecilia Caro Morales como acreedor hipotecario. Se argumenta que el FNA incumplió sus obligaciones al no proteger la información confidencial, entregándola a un tercero en beneficio propio, además de proporcionar datos erróneos e incoherentes a las partes involucradas en el proceso, afectando la transparencia y legalidad del mismo.
Asimismo, se solicita que se declare la nulidad del proceso de conciliación entre el FNA y el vendedor Carlos Jaime Pineda, ya que se realizó sin la participación de Milton Harvey Sánchez Hernández, quien debía ser parte fundamental del acuerdo. Se alega que el FNA vulneró el debido proceso al negociar con un tercero que había actuado de manera ilegal e ignorado los llamados previos para una conciliación legítima. Se reafirma que Milton Harvey Sánchez Hernández cumplió con todas sus obligaciones contractuales y que el contrato de escritura pública sigue vigente. Finalmente, se exige que el FNA asuma la responsabilidad por los daños y perjuicios causados al demandante debido a su gestión irregular en el proceso.</t>
  </si>
  <si>
    <t xml:space="preserve">AUTO 15-09-2025 REQUIERE A PARTE DEMANDANTE APORTAR CONSTANCIAS DE NOTIFICACIÓN </t>
  </si>
  <si>
    <t>88001400300320250000300</t>
  </si>
  <si>
    <t>DECLARATIVA DE EXTINCIÓN DE HIPOTECA POR PRESCRIPCIÓN EXTINTIVA</t>
  </si>
  <si>
    <t>JESUS ENRIQUE SAURITH</t>
  </si>
  <si>
    <t>1º. Sírvase, Señor Juez, decretar la cancelación de la obligación crediticia contraída por mi mandante mediante mutuo con intereses, garantizada con hipoteca mediante Escritura Pública No.1658 de fecha 12 de diciembre de 1997 de la Notaría primera del Círculo Notarial de San Andrés, Isla, sobre el inmueble de su propiedad ubicado en el sector denominado Urbanización Cabañas Altamar, en la carrera 19 No. 10-33 en la isla de San Andrés, Isla, demarcado con la Cédula, Catastral número 0100000001280021000000000 y con matrícula inmobiliaria No. 450-1741. 2º. Sírvase, Señor Juez, decretar la cancelación de la hipoteca constituida por mi mandante a favor del fondo nacional del ahorro mediante escritura publica numero No.1658 de fecha 12 de diciembre de 1997 de la Notaría primera del Círculo Notarial de San Andrés, Isla. 3º. Como consecuencia de las anteriores declaraciones, se decrete la cancelación de la inscripción del gravamen hipotecario constituido sobre el inmueble con matrícula inmobiliaria No. 450-1741, ubicado en el sector denominado Urbanización Cabañas Altamar, en la carrera 19 No. 10-33 en la isla de San Andrés, Isla, demarcado con la Cédula, Catastral número 0100000001280021000000000.</t>
  </si>
  <si>
    <t>16/10/2025 FIJA COMO NUEVA FECHA Y HORA, EL DÍA 10 DE MARZO DE 2026, A LAS 09:30 AM; PARA LLEVAR A CABO LA AUDIENCIA DE QUE TRATA EL ARTÍCULO 372 DEL C. G. DEL P., Y SEGUIDAMENTE EN LA MISMA AUDIENCIA SE FIJARÁ HORA PARA LA AUDIENCIA DE QUE TRATA EL ART. 373 IBIDEM.</t>
  </si>
  <si>
    <t>63190408900220170012100</t>
  </si>
  <si>
    <t>JUZGADO SEGUNDO PROMISCUO MUNICIPAL</t>
  </si>
  <si>
    <t>SIMULACION</t>
  </si>
  <si>
    <t>GUILLERMO ANTONIO SERNA AGUIRRE</t>
  </si>
  <si>
    <t>FNA Y MARIA MELVA SERNA DE RODRIGUEZ</t>
  </si>
  <si>
    <t>QUE SE DECLARE SIMULADO EL CONTRATO DE COMPRAVENTA  CELEBRADO ENTRE ROSANA AGUIRRE DE SERNA  Y SU HIJA MARIA MELBA SERNA DE RODRIGUEZ SEGUN ESCRITURA PUBLICA 811 DEL 22 DE OCTUBRE DEL 2017 DE LA NOTARIA ÚNICA DE CIRCASIA.</t>
  </si>
  <si>
    <t>30/01/2025 OBEDÉZCASE Y CÚMPLASE LO RESUELTO POR TRIBUNAL SUPERIOR DE DISTRITO
 JUDICIAL SALA CIVIL FAMILIA LABORAL DE ARMENIA QUINDÍO QUE MEDIANTE
 PROVIDENCIA DEL 14 DE ENERO DEL 2025 QUE REVOCA LA SENTENCIA PROFERIDA POR
 JUZGADO TERCERO CIVIL DEL CIRCUITO DE ARMENIA QUINDÍO, EMITIDA EN EL TRÁMITE
 DE ACCIÓN DE TUTELA CON RADICADO 63 001 31 03 003 2024 00291-01 (532).</t>
  </si>
  <si>
    <t>76001310500820240032500</t>
  </si>
  <si>
    <t>FONDO NACIONAL DEL AHORRO S.A. Y 	S &amp; A SERVICIOS Y ASESORIAS S.A.S</t>
  </si>
  <si>
    <t>LIBRAR MANDAMIENTO EJECUTIVO DE PAGO por las OBLIGACIONES y las sumas contenidas en la Sentencia 343 del 10 de Diciembre de 2021, proferida por su honorable Despacho, CONFIRMADA Y MODIFICADA mediante Sentencia 034 del 20 de marzo de 2024 dentro del proceso de la referencia ejecutoriada mediante auto notificado el 22 de mayo de 2024.</t>
  </si>
  <si>
    <t xml:space="preserve">2024-09-05	 Auto libra mandamiento ejecutivo	</t>
  </si>
  <si>
    <t>11001310504220240016900</t>
  </si>
  <si>
    <t>OSCAR JAVIER CORTES BAQUERO</t>
  </si>
  <si>
    <t>14/07/2025 AUTO DIO POR NO CONTESTADA DEMANDA 17/07/205 SE PRESENTA RECURSO DE REPOSICIÓN</t>
  </si>
  <si>
    <t>63001310300220240079300</t>
  </si>
  <si>
    <t>LUCERO AGUIRRE LONDOÑO</t>
  </si>
  <si>
    <t>CARLOS ANDRÉS LONDOÑO DE LA CUESTA</t>
  </si>
  <si>
    <t>PRIMERO: Declarar la venta de la cosa en común en pública subasta de la vivienda ubicada la Calle 50 etapa III Casa 20 de la urbanización las brisas de la ciudad de Armenia Quindío, identificada con matricula inmobiliaria No. 280-88993 de la oficina de registro e instrumentos públicos de la ciudad de Armenia Quindío. SEGUNDO: Que una vez decretada la venta de la cosa en común (vivienda), y de conformidad con el avalúo pericial, la base de postura inicial sea por el valor total del inmueble. TERCERO: Ordenar registrar la venta y la sentencia aprobatoria en la oficina de registro e instrumentos públicos de la ciudad de Armenia Quindío, y se distribuya el precio de la venta en proporción del 50% para cada uno de los condueños, una vez sea cancelada en su totalidad le hipoteca abierta que se encuentra registrada en favor del Fondo Nacional del Ahorro.</t>
  </si>
  <si>
    <t>28-02-25 AUTO DE TRAMITE  ORDENA SECUESTRO // ETAPA TRASLADO</t>
  </si>
  <si>
    <t xml:space="preserve">11001310504820240002700 </t>
  </si>
  <si>
    <t>JENCY VIVIANA JIMENEZ CASTRO</t>
  </si>
  <si>
    <t>19/11/2025 SERVIOLA CONTESTA DEMANDA</t>
  </si>
  <si>
    <t>52001418900220230032500</t>
  </si>
  <si>
    <t>DECLARACIÓN DE PERTENENCIA</t>
  </si>
  <si>
    <t>FELISA VIRGINIA CORTES DE ORTIZ</t>
  </si>
  <si>
    <t xml:space="preserve"> ALBA LUCY DEL SOCORRO MONCAYO, TITO RAFAEL REYES CABEZAS, FONDO NACIONAL DEL AHORRO S.A. </t>
  </si>
  <si>
    <t>PRIMERA. - DECLARAR que pertenece en forma exclusiva y plena a la señora FELISA VIRGINIA CORTES DE ORTIZ, identificada con la C.C. No. 27.122.355 de Barbacoas (N), el derecho de dominio y posesión que ostenta sobre el bien inmueble que se describe a continuación, toda vez, que lo adquirió por el modo de la Prescripción Extraordinaria Adquisitiva de Dominio, sin reconocer dominio ajeno alguno:
SEGUNDA. - ORDENAR, la inscripción de la sentencia judicial en el folio de matrícula inmobiliaria 240-140164 de la Oficina de Registro de Instrumentos Públicos de Pasto (N), para lo cual se expedirán las respectivas copias auténticas del fallo estimativo de las pretensiones.
TERCERA. – CONDENAR en costas a la parte demandada o a toda persona que intervenga como opositor a la declaración de pertenencia.</t>
  </si>
  <si>
    <t xml:space="preserve">AUTO 22/10/2025 RECONOCE PERSONERÍA APLAZA AUDIENCIA </t>
  </si>
  <si>
    <t>11001310301920220017200</t>
  </si>
  <si>
    <t xml:space="preserve">JUZGADO DIECINUEVE CIVIL DEL CIRCUITO </t>
  </si>
  <si>
    <t>EJECUTIVO SEGUIDO DEL ORDINARIO</t>
  </si>
  <si>
    <t>JAIRO ORLANDO ORTEGA GARCIA</t>
  </si>
  <si>
    <t>Atendiendo a la solicitud de ejecución presentada por el Fondo Nacional del Ahorro y lo dispuesto en el art. 306 del C. G. del P., este despacho libra mandamiento de pago por la vía ejecutiva en su favor y en contra de Jairo Orlando Ortega García, para que dentro del término de cinco (05) días siguientes a la notificación de este proveído la parte demandada pague: $833.333.33, correspondiente a las costas impuestas en el asunto de la referencia aprobadas por auto del 03 de diciembre de 2024 y en lo que al porcentaje ordenado en el fallo de primera instancia le corresponde.</t>
  </si>
  <si>
    <t xml:space="preserve">19/11/2025 MEMORIAL APORTA CERTIFICADO DE CUENTA ACTIVA FNA PARA DEPOSITO TITULOS JUDICIALES </t>
  </si>
  <si>
    <t>76001310501220250000500</t>
  </si>
  <si>
    <t>TERESA DE JESUS ALVARADO</t>
  </si>
  <si>
    <t>FONDO NACIONAL DEL AHORRO S.A., ACTIVOS S.A, OPTIMIZAR SERVICIOS TEMPORALES S.A. EN LIQUIDACION JUDICIAL, 	S &amp; A SERVICIOS Y ASESORIAS S.A.S, 	SERVIOLA S.A., 	TEMPORALES UNO A BOGOTA S.A.S. Y OTRO</t>
  </si>
  <si>
    <t>24/10/2025 SE TIENE POR CONTESTADA DEMANDA POR PARTE DE CURADOR EN REPRESENTACIÓN DE TEMPORALES UNA A</t>
  </si>
  <si>
    <t>11001310500420240028200</t>
  </si>
  <si>
    <t>MARITZA ANDREA SANCHEZ BELALCAZAR</t>
  </si>
  <si>
    <t>2025-03-07 - RADICACION CONTESTACION DEMANDA</t>
  </si>
  <si>
    <t>44001418900120240088600</t>
  </si>
  <si>
    <t>JUZGADO PRIEMRO DE PEQUEÑAS CAUSAS Y COMPETENCIA MULTIPLE</t>
  </si>
  <si>
    <t>PRESCRIPCIÓN EXTRAORDINARIA ADQUISITIVA DE DOMINIO</t>
  </si>
  <si>
    <t>CARMEN PEREZ SANCHEZ</t>
  </si>
  <si>
    <t>BILMA ROSA TORRES EPIAYU Y FONDO NACIONAL DEL AHORRO S.A.</t>
  </si>
  <si>
    <t>PRIMERO: Que en fallo que haga tránsito a cosa juzgada se declare que mi
poderdante ha adquirido por prescripción extraordinaria adquisitiva de dominio el
bien inmueble, cuya ubicación y linderos se establecen de esta manera:
El bien inmueble está ubicado según Escritura Publica 746 del 8 de Junio de 2000,
en la calle 12ª # 25 - 18, hoy calle 12B # 24B - 18, de la nomenclatura urbana de la
ciudad de Riohacha –La Guajira, con código catastral Nro. 01-03-0230-0011-000 el
cual maneja un área de terreno de 100 M2, delimitados así: NORTE: mide cinco
metros lineales (5 mts) colinda con Maria Jose Iriarte; SUR: mide cinco metros (5
mts) lineales con calle 12ª en medio; ESTE: mide veinte metros (20 mts) lineales
colinda con Alexander Pimienta; OESTE: mide veinte metros (20mts) lineales
colinda con Maria Jose Iriarte, Folio de matrícula inmobiliaria 210- 37195.
SEGUNDO: Que, como consecuencia de la anterior declaración, se ordene al
FONDO NACIONAL DEL AHORRO, identificado con NIT 899.999.284-4, realizar la
respectiva escritura pública de levantamiento de la hipoteca que reposa sobre el
bien inmueble, a favor de la demandante y su posterior registro ante la Oficina de
Instrumentos Públicos de Riohacha, en el folio de matrícula inmobiliaria 210-37195
y/o la cancelación de la anotación número 5, 6 y 7 del mismo folio.
TERCERO: Se ordene la inscripción de dicho fallo en el folio de matrícula
inmobiliaria 210-37195 en la oficina de instrumentos públicos de este círculo.
CUARTO: Que se condene en costas al demandado en casos de oposición.</t>
  </si>
  <si>
    <t>SE ENVIA PROCESO PARA REPARTO A LOS JUZGADOS DE PEQUEÑAS CAUSAS Y COMPETENCIAS MULTIPLE DE BOGOTA 14/07/2025</t>
  </si>
  <si>
    <t>2025022672-005-000 Expediente: 2025-3187</t>
  </si>
  <si>
    <t>KAREN PAOLA RAMIREZ RUIZ</t>
  </si>
  <si>
    <t>Que se obligue al FONDO NACIONAL DEL AHORROA a la aplicación del abono a capital del crédito inicial 104746237201, y se vea reflejado en el crédito recalculado 104746237215, cual fue por un valor de $4.207.527
Cualquier otro derecho que la Delegatura para Funciones jurisdiccionales conceda extrapetita en protección a los derechos del consumidor financiero y debido proceso.</t>
  </si>
  <si>
    <t>2025028868-004-000 Expediente: 2025-3997</t>
  </si>
  <si>
    <t>DIANA PAOLA ARDILA SARMIENTO</t>
  </si>
  <si>
    <t>1. Se DECLARE que el FONDO NACIONAL DEL AHORRO vulneró los derechos de consumidor financiero de DIANA PAOLA ARDILA SARMIENTO, respecto del crédito hipotecario número 6354099008, especialmente los derechos a recibir productos bajo estándares de calidad, con las condiciones pactadas e informadas; a recibir información transparente, clara, veraz y oportuna; y al suministro del producto bajo la debida diligencia. 2. Se ORDENE al FONDO NACIONAL DEL AHORRO la normalización del crédito hipotecario No. 6354099008 por el doble pago realizado respecto de las cuotas de diciembre de 2022, enero de 2023, febrero de 2023 y marzo de 2023, aplicando esos pagos a las cuotas de diciembre de 2023 y enero de 2024, febrero de 2024 y marzo de 2024. 3. Se ORDENE al FONDO NACIONAL DEL AHORRO actualizar la información crediticia y financiera contenida en sus bases de datos y la suministrada a las centrales de riesgo crediticio. 4. Se CONDENE en costas a la parte demandada</t>
  </si>
  <si>
    <t>17/03/2025: SE RADICA CONTESTACION DE LA DEMANDA Y PRESENTACION DE EXCEPCIONES DE FONDO, DENTRO DEL TÉRMINO LEGAL OPORTUNO.</t>
  </si>
  <si>
    <t>11001400304820210047500</t>
  </si>
  <si>
    <t>JUZGADO CUARENTA Y OCHO CIVIL MUNICIPAL</t>
  </si>
  <si>
    <t>GUSTAVO ADOLFO MATIZ DELGADO</t>
  </si>
  <si>
    <t>FABIO SALAZAR GAVIRIA (C.C. 79435991), DORIS ELENA ABRAHAMS PARRA (C.C. 40985952),
CREAR PAIS (Nit 800221624-6) CESIONARIO CREDITICIO DE BANCAFE, FONDO NACIONAL DE AHORRO CARLOS LLERAS RESTREPO (Nit. 899999284-4) y DEMÁS PERSONAS INDETERMINADAS</t>
  </si>
  <si>
    <t>Previos los trámites de un proceso verbal, reglamentado en los artículos 368 al 373 y el artículo 375 del CÓDIGO GENERAL DEL PROCESO (Ley 1564 de 2012), sírvase hacer en sentencia, las siguientes declaraciones y condenas:
PRIMERA: Ordenase DECLARAR LA PERTENENCIA y la titulación de la POSESION MATERIAL plena y absoluta al demandante, el Señor GUSTAVO ADOLFO MATIZ DELGADO, mayor de edad, domiciliado y residente en la ciudad de Bogota, con cédula de ciudadanía No 7.543.695 de Armenia .por haber adquirido por PRESCRIPCIÓN EXTRAORDINARIA ADQUISITIVA DE DOMINIO, los bienes inmuebles ubicados en la Calle 147 No. 94-17 Torre 5 Apartamento 310 y garaje 136, identificados con la matricula inmobiliaria 50N-20124051 - 50N-01076049 y Chip AAA0131CPXRAAA0131CNFT respectivamente
SEGUNDA: Ordenase la inscripción de la sentencia en la oficina de registro de instrumentos públicos y privados del circuito de para los fines legales pertinentes.</t>
  </si>
  <si>
    <t>26-08-2025 DILIGENCIA NOTIFICACION PERSONAL SE NOTIFICA CURADOR AD LITEM / 21-08-2025 RECEPCION MEMORIAL SE AGREGA ACEPTACION AL CARGO CURADOR AD LITEM // ETAPA TRASLADO DDA</t>
  </si>
  <si>
    <t>76001310500320240041400</t>
  </si>
  <si>
    <t>EJECUTIVO A CONTINUACIÓN DE ORDINARIO RAD. 2021-279</t>
  </si>
  <si>
    <t>2025-01-21 	Auto libra mandamiento ejecutivo</t>
  </si>
  <si>
    <t>50001400300320220010400</t>
  </si>
  <si>
    <t>JUZGADO DÉCIMO PRIMERO CIVIL MUNICIPAL</t>
  </si>
  <si>
    <t>ROSALIA BELTRAN SAENZ</t>
  </si>
  <si>
    <t>PATRICIA ALBARRACIN BERNAL, FONDO NACIONAL DEL AHORRO S.A. Y PERSONAS INDETERMINADAS</t>
  </si>
  <si>
    <t>PRIMERA: Que en fallo que cause ejecutoria se declare que la señora ROSALIA BELTRAN
SÁENZ, ha adquirido por prescripción extraordinaria el derecho de domino y propiedad
sobre el inmueble identificado con la matricula inmobiliaria No. 230- 29267, tipo de predio urbano, con dirección carrera 27 No. 6-40 apartamento 202, ubicado en el municipio de Villavicencio, en el edificio victoria plaza, construido sobre el lote #1 de la urbanización el Triángulo. SEGUNDA: Como consecuencia de la anterior declaración, se ordene la inscripción de la sentencia en el folio correspondiente de la matricula inmobiliaria de la oficina de registro de instrumentos públicos de Villavicencio, a favor de la demandante y se ordene la cancelación de las inscripciones que afecten su derecho. TERCERA: Se condene en costas a quien se oponga.</t>
  </si>
  <si>
    <t>AUTO 17-06-25 RECHAZA POR FALTA DE COMPETENCIA, REMITE EXPEDIENTE A JUZGADOS DE PEQUEÑAS CAUSAS Y COMPETENCIAS MULTIPLES DE BOGOTÁ PARA REPARTO</t>
  </si>
  <si>
    <t>2025012302-009-000 Expediente : 2025-1893</t>
  </si>
  <si>
    <t>ANGELICA MARIA ROA GONZALEZ, ERIC VILLARREAL CASTRO</t>
  </si>
  <si>
    <t>Pretenciones son la suma de $10.000.000 pesos por los daños ocasionados con esta trazabilidad del caso el estres y mis necesidades para con mi hogar mis hijas . Me perjudica en la contratacion con un nuevo empleador teniendo en cuenta que siempre he trabajado con multinacionales y ellos tienen establecido unos estandares altos de estudio para el ingreso de los nuevos empleados. Por estos daños y perjuicios es que solicito se castigada esta entidad que no ofrece lo basico para el cliente que es la activacion de la poliza de desempleo .</t>
  </si>
  <si>
    <t>25/03/2025: SE RADICA CONTESTACION DE LA DEMANDA Y PRESENTACION DE EXCEPCIONES DE FONDO, DENTRO DEL TÉRMINO LEGAL CORRESPONDIENTE.</t>
  </si>
  <si>
    <t>25754400300220240021700</t>
  </si>
  <si>
    <t>MARIA CLAUDIA GIL NIÑO</t>
  </si>
  <si>
    <t>HEREDEROS NDETERMINADOS DE HEDDY ESPINOSA RICO, FONDO NACIONAL DEL AHORRO S.A.</t>
  </si>
  <si>
    <t>Que se declare que Maria Claudia Gil Niño, ha adquirido por la figura de la prescripción adquisitiva extraordinaria de dominio, la propiedad y derecho real dedominio sobre el inmueble con FMIA 05146118, por haber tenido y ejercido la posesión real, material, publica y pacifica, sin reconocer dominio ajeno, y continuar actualmente teneindola, detentandola o ejerciendola en dichos inmuebles por mas de diaz años. que se ordene la cancelación del registro nacional de propiedad de Heddy Espinosa Rico (q.e.p.d) porpietaria inscrita del bien inmueble. que se condene en costas a los demandados.</t>
  </si>
  <si>
    <t>24-10-2025 AUTO SEÑALAR, CON EL FIN DE CONTINUAR A LA ETAPA QUE LE SIGUE AL PROCESO, EL DÍA 24
DEL MES DE FEBRERO DEL AÑO 2026, A LA HORA DE LAS 9:00 A.M., PARA QUE TENGA LUGAR
LA DILIGENCIA DE INSPECCIÓN JUDICIAL, QUE ESTABLECE ART. 375 REGLA 9ª, EN CONCORDANCIA CON
LOS ARTÍCULO 372 Y 373 DEL CÓDIGO GENERAL DEL PROCESO, QUE SE SUJETA A LO INDICADO EN EL
ART. 107 IBÍDEM.  // ETAPA PRACTICA DE PRUEBAS</t>
  </si>
  <si>
    <t>11001400307620210155100</t>
  </si>
  <si>
    <t xml:space="preserve">JUZGADO CINCUENTA Y OCHO DE PEQUEÑAS CAUSAS Y MULTIPLE COMPETENCIA - TRANSITORIAMENTE (ANTES JUZGADO SESENTA Y SEIS CIVIL MUNICIPAL </t>
  </si>
  <si>
    <t>GALO GUILLERMO GAMERO VILADIEGO</t>
  </si>
  <si>
    <t>LIBRAR MANDAMIENTO DE PAGO por la vía EJECUTIVA DE MINÍMA 
CUANTÍA en favor FONDO NACIONAL DEL AHORRO contra GALO GUILLERMO 
GAMERO VILADIEGO, por las siguientes sumas base de la presente acción de 
conformidad con lo resuelto en acta de audiencia del 22 de octubre de 2024: 
 Por la suma de $1.316.000., correspondiente a las agencias en derecho 
dictada en sentencia y aprobadas por el despacho en auto de 14 de 
noviembre de 2024 (archivo digital 103).</t>
  </si>
  <si>
    <t>AUTO 30/05/2025 RECONOCE PERSONERIA. POR ESTADO 03/06/2025</t>
  </si>
  <si>
    <t>73001418900820240076300</t>
  </si>
  <si>
    <t>JUZGADO OCTAVO DE PEQUEÑAS CAUSAS Y COMPETENCIA MULTIPLE</t>
  </si>
  <si>
    <t>MARISOL CABEZAS YARA</t>
  </si>
  <si>
    <t>PENDIENTE COPIA DE LA DEMANDA</t>
  </si>
  <si>
    <t>04/09/2025 SENTENCIA DECLARA NO PROBADAS LAS PRETENSIONES DE LA DEMANDA (SENTENCIA FAVORABLE AL FNA), CONDENA EN COSTAS A LA DEMANDANTE $450.000</t>
  </si>
  <si>
    <t>11001310502820240025700</t>
  </si>
  <si>
    <t>HERNAN BONILLA LONDOÑO</t>
  </si>
  <si>
    <t xml:space="preserve">2025-08-21 AL  DESPACHO  DE  LA  SEÑORA  JUEZ  EL  PRESENTE PROCESO PARA SU ESTUDIO. </t>
  </si>
  <si>
    <t>2025040323-006-000 Expediente: 2025-5443</t>
  </si>
  <si>
    <t>ANA MARIA TORO LOPEZ</t>
  </si>
  <si>
    <t>Que se obligue al Fondo Nacional Del Ahorro a consignarme el valor que estoy solicitando del retiro parcial de mis cesantías, por la suma de ($1.350.000) un millón trescientos cincuenta mil PESOS M/CTE”, sin tener que acércame a llevar ningún documento adicional a ningún punto físico, porque el desplazamiento conlleva tiempo, gastos de pasajes lo cual me parece injusto porque la información que transmitan es otra.</t>
  </si>
  <si>
    <t>16/12/2025: SE REALIZA AUDIENCIA DE CONCILIACION. SE SUSPENDE AUDIENCIA CON LA FINALIDAD DE QUE POSITIVA ALLEGA CERTIFICADO DE COMITÉ DE CONCILIACION. SE FIJA NUEVA FECHA PARA EL 15 DE ENERO DE 2026 A LAS 12PM.</t>
  </si>
  <si>
    <t>86001310500120250001800</t>
  </si>
  <si>
    <t xml:space="preserve">ALVARO JAVIER AGREDA </t>
  </si>
  <si>
    <t xml:space="preserve">FONDO NACIONAL DEL AHORRO S.A., S&amp;A SERVICIOS Y ASESORIAS SAS Y SERVIOLA SAS  </t>
  </si>
  <si>
    <t>23/09/2025 Sellevo a cabo audiencia agotandose la misma hasta al etapa de Decreto de Pruebas, señalnadose fecha para la audiencia de Trámite y Juzgamiento para el día 19 de enero de 2026 a las 10:00 A.M.</t>
  </si>
  <si>
    <t>08001310500320250001100</t>
  </si>
  <si>
    <t xml:space="preserve">YENNY IMITOLA VENECIA </t>
  </si>
  <si>
    <t xml:space="preserve">FONDO NACIONAL DEL AHORRO S.A., ACTIVOS S.A, OPTIMIZAR SERVICIOS TEMPORALES, S&amp;A SERVICIOS Y ASESORIAS SAS, SERVIOLA SAS, TEMPORALES UNO A BOGOTA SAS EN LIQUIDACION </t>
  </si>
  <si>
    <t>11/07/2025 SERVIOLA Y ACTIVOS CONTESTA DEMANDA / ETAPA PARA FIJAR FECHA DE AUDIENCIA ART 77</t>
  </si>
  <si>
    <t>2025029900-009-000 Expediente: 2025-4111</t>
  </si>
  <si>
    <t>RAFAEL ANTONIO PARRA CAMARGO</t>
  </si>
  <si>
    <t>FONDO NACIONAL DEL AHORRO Y ASEGURADORA AXA COLPATRIA</t>
  </si>
  <si>
    <t>PRIMERA: Se declare que entre AXA COLPATRIA SEGUROS SA y el FONDO NACIONAL DEL AHORRO como tomador, se celebró el contrato de Seguro de Vida Grupo Deudores No. 53965. SEGUNDA: Se declare que el asegurado principal, según la póliza de Seguro de Vida Grupo No. 53965, es el señor RAFAEL ANTONIO PARRA CAMARGO. TERCERA: Se declare la ocurrencia del riesgo de ENFERMEDADES GRAVES, cubierto por la referida póliza, respecto del asegurado RAFAEL ANTONIO PARRA CAMARGO, según el siniestro consistente en infarto del miocardio ocurrido el 11 de marzo de 2023. CUARTA: Que como consecuencia de las anteriores declaraciones se condene a AXA COLPATRIA SEGUROS S.A, a pagar la cobertura de enfermedades graves correspondiente en desarrollo de la Póliza No. 53965, respecto de la cual el tomador es AXA COLPATRIA SEGUROS SA y el asegurado señor RAFAEL ANTONIO PARRA CAMARGO, por el valor asegurado de $ 42.056.000, suma que, a la fecha, asciende a $ 54.124.211.</t>
  </si>
  <si>
    <t>28/10/2025: DESISTIMIENTO PRETENSIONES - RESUELVE: PRIMERO: ACEPTAR EL DESISTIMIENTO DE LAS PRETENSIONES DE LA DEMANDA PRESENTADA POR GINNA LIZETH LOPEZ MATTA PARTE DEMANDANTE, SEGUNDO: DAR POR TERMINADO EL PROCESO RADICADO BAJO EL NÚMERO 2025-4560 TERCERO: SIN CONDENA EN COSTAS. CUARTO: POR SECRETARÍA, ARCHIVESE EL EXPEDIENTE DEJANDO LAS ANOTACIONES A QUE HAYA LUGAR.</t>
  </si>
  <si>
    <t>11001400301020250021600</t>
  </si>
  <si>
    <t>VERBAL DECLARATIVO DE RESPONSABILIDAD CIVIL CONTRACTUAL</t>
  </si>
  <si>
    <t>ANA LUCIA CASTRO CASAS</t>
  </si>
  <si>
    <t>FONDO NACIONAL DEL AHORRO, ASEGURADORA AXA COLPATRIA Y POSITIVA COMPAÑIA DE SEGUROS</t>
  </si>
  <si>
    <t>SE DECLARE LA FECHA DE ESTRUCTURACION DE LA INCAPACIDAD TOTAL Y PERMANENTE DE LA ASEGURADA ANA LUCIA CASTRO CASAS, LA POLIZA DE SEGURO DE VIDA DEUDORES 3400003706 EXPEDIDA POR POSITIVA COMPAÑÍA DE SEGUROS SE ENCONTRABA VIGENTE. SE DECLARE LA VIGENCIA  DE LA VINCULACION A LA POLIZA DE SEURO DE VIDA, SINIESTRO QUE AFECTO EL AMPARO DE INCAPACIDAD TOTAL. SE DECLARE EL VALOR ASEGURADO EL CUAL CORRESPONDE AL SALDO INSOLUTO DEL CREDITO HIPOTECARIO, SE DECLARE QUE EL FNA FUNGE COMO BENEFICIARIO DE LA POLIZA DE SEGURO DE VIDA.</t>
  </si>
  <si>
    <t>10-12-2025 AUTO CORRE TRASLADO DOC AXXA COLPATRIA // ETAPA PRACTICA DE PRUEBAS</t>
  </si>
  <si>
    <t>2025033487-009-000 Expediente: 2025-4560</t>
  </si>
  <si>
    <t>GINNA LIZETH LOPEZ MATTA</t>
  </si>
  <si>
    <t>Que el Fna sostenga su tasa de interes en el 10% y reliquide mi credito de vivienda
 y ajuste el numero de cuotas a 240 con el mismo monto y no con montos diferentes como lo hizo en la primera cuota. Ademas haga el respectivo desembolso de los dinero excedentes luego de realizar la reliquidacion</t>
  </si>
  <si>
    <t>23/04/2025: EL CONSUMIDOR FINANCIERO SOLICITA DESISTIR DE LA DEMANDA PUESTO QUE INDICO QUE, EFECTIVAMENTE, EL FNA CUMPLIO CON LAS PRETENSIONES. POR LO TANTO, EL DESPACHO PROCEDIO A EMITIR AUTO QUE TERMINA PROCESO POR DESISTIMIENTO DE LA DEMANDA SOLICITADA POR LA PARTE DEMANDANTE</t>
  </si>
  <si>
    <t>11001310302120240052500</t>
  </si>
  <si>
    <t>JUZGADO VEINTIUNO CIVIL DEL CIRCUITO</t>
  </si>
  <si>
    <t>NOHORA DE JESUS SEPULVEDA DIAZ</t>
  </si>
  <si>
    <t>RODRIGO SEPULVEDA DIAZ, FONDO NACIONAL DEL AHORRO S.A.</t>
  </si>
  <si>
    <t>SE APRUEBE el valor comercial de la Casa 74 del Conjunto Tejares del Norte P.H., predio
urbano se ubica en la Calle 187 No. 49-51 en la ciudad de Bogotá D.C. y se identifica con el folio de matrícula inmobiliaria No. 50N-1154002 de la oficina de registro de instrumentos públicos de Bogotá D.C. Zona Norte. Lo anterior de conformidad con el avalúo comercial que se acompaña con la demanda el cual asciende a $450.748.880 de peso m/cte o el mayor valor que resulte probado en juicio. SE DECRETE LA TERMINACIÓN DE LA COMUNIDAD de bienes que se predica entre la Demandante y el Demandado respecto de la Casa 74 del Conjunto Tejares del Norte P.H., predio urbano se ubica en la Calle 187 No. 49-51 en la ciudad de Bogotá D.C. y se identifica con el folio de matrícula inmobiliaria No. 50N-1154002. SE DECRETE LA VENTA EN PÚBLICA SUBASTA del mentado Casa 74 del Conjunto Tejares del Norte P.H., predio urbano se ubica en la Calle 187 No. 49-51 en la ciudad de Bogotá D.C. y se identifica con el folio de matrícula inmobiliaria No. 50N-1154002. Que una vez efectuada la venta de la Casa 74 del Conjunto Tejares del Norte P.H., predio
urbano se ubica en la Calle 187 No. 49-51 en la ciudad de Bogotá D.C. y se identifica con el
folio de matrícula inmobiliaria No. 50N-1154002 de la oficina de registro de instrumentos
públicos de Bogotá D.C. Zona Norte en subasta pública, SE ORDENE LA ENTREGA DE
LOS RECURSOS DERIVADOS</t>
  </si>
  <si>
    <t xml:space="preserve">AUTO 24/11/2025 SALA CIVIL TRB. SUP. DE BOGOTÁ CONFIRMA AUTO QUE RECHAZA NULIDAD </t>
  </si>
  <si>
    <t>11001334205520230016000</t>
  </si>
  <si>
    <t>JUZGADO CINCUENTA Y CINCO ADMINISTRATIVO
DEL CIRCUITO JUDICIAL</t>
  </si>
  <si>
    <t>ADELAIDA DEL CARMEN BACCA DE VALENCIA</t>
  </si>
  <si>
    <t>NACIÓN - CÁMARA DE REPRESENTANTES, VINCULADO FONDO NACIONAL DEL AHORRO</t>
  </si>
  <si>
    <t>PRIMERA: Se declare la NULIDAD del Acto Administrativo Presunto derivado del Silencio Administrativo Negativo contenido en el Oficio Número D.P. 4.1.2520-2022, que se anexa a esta demanda, fechado el 29 de noviembre de 2022, con la firma del doctor DIEGO ENRIQUE RAMÍREZ SANGUINO, en calidad de Jefe de la División de Personal, por medio del cual se le negó a la demandante el derecho al reconocimiento y pago de CESANTÍAS POR RÉGIMEN DE RETROACTIVIDAD, pronunciamiento que le fuera comunicado a la demandante el 30 de noviembre de 2022. SEGUNDA: Como consecuencia de la declaratoria de Nulidad y a título de restablecimiento del derecho, se le reconozca a la demandante su derecho a percibir las CESANTÍAS POR RÉGIMEN DE RETROACTIVIDAD. TERCERA: Por lo anterior, se ordene la liquidación definitiva de las Cesantías Retroactivas a favor de la demandante y el pago de las mismas, teniendo en cuenta la fecha de ingreso a la entidad, la fecha de retiro y el último salario devengado, a razón de un salario por año de servicios o proporcional por fracción, y se le cancelen las sumas que resulten de la diferencia entre el monto de la liquidación definitiva y los abonos o pagos parciales que le fueron hechos por régimen de anualidad. CUARTA: Se ordene la indexación de las sumas referidas en el numeral anterior a favor de la demandante por CESANTÍAS RETROACTIVAS, así como el pago de los intereses estipulados en los artículos 192 a 195 del CPACA, y demás rubros a que hubiere lugar. QUINTA: Se condene en Costas a la demandada, incluyendo Agencias en Derecho.</t>
  </si>
  <si>
    <t>04-06-2025-RECIBE MEMORIALES ONLINE A LA SECRETARIA</t>
  </si>
  <si>
    <t>2025048898-004-000 Expediente: 2025-6506</t>
  </si>
  <si>
    <t>MARIA CAMILA LONDOÑO MARTINEZ</t>
  </si>
  <si>
    <t>Que se declare que el Fondo Nacional del Ahorro incumplió con las obligaciones contenidas en los literales B, C, E, F y G del estatuto del consumidor financiero, al omitir el deber de suministrar información clara, veraz, oportuna y completa respecto de las condiciones del crédito. Que se declare la nulidad parcial del contrato de crédito, en lo referente a la tasa de interés aplicada del 13.8% E.A. y ordene la modificación del contrato a las inicialmente pactadas, es decir a una tasa del 7% E.A. Que se ordene a devolver los excedentes de las sumas de dinero cobradas en exceso como consecuencia de una tasa superior. Que se ordene ajustar los documentos contractuales relacionados con el crédito. Que se ordene abstenerse de realizar cobros futuros no pactados ni informados previamente.</t>
  </si>
  <si>
    <t>05/05/2025: SE RADICA CONTESTACION DE LA DEMANDA Y PRESENTACION DE LAS EXCEPCIONES DE MERITO, DENTRO DEL TÉRMINO CORRESPONDIENTE.</t>
  </si>
  <si>
    <t>RADICADO No.8731 E.D.</t>
  </si>
  <si>
    <t>Fiscalía 2 Especializada de
Extinción del Derecho de Dominio, la</t>
  </si>
  <si>
    <t>FISCALÍA 2 ESPECIALIZADA DE
EXTINCIÓN DEL DERECHO DE DOMINIO</t>
  </si>
  <si>
    <t>FONDO NACIONAL DEL AHORRO S.A., GLADYS OVALLE SANCHEZ</t>
  </si>
  <si>
    <t>acción de extinción del derecho de dominio contra los bienes inmue bles con F.M.I 50C 1349334, 50 C1349360, 50C 1349411 y 166 60943 de propiedad de la señora GLADYS OVALLE SANCHEZ, en cumplimiento a la Resolución de Inicio del 18 de julio del 2014, que fue emitida bajo los parámetros de la Ley 793 de 2002.</t>
  </si>
  <si>
    <t>10/04/2025 CITACIÓN PARA NOTIFICACIÓN PERSONAL</t>
  </si>
  <si>
    <t>25754400300120240033700</t>
  </si>
  <si>
    <t>DECLARATIVO DE PERTENENCIA</t>
  </si>
  <si>
    <t>MARIA ANTONIA SALCEDO DE SUSA</t>
  </si>
  <si>
    <t>MANUEL ENRIQUE PLAZAS MORALES Y FONDO NACIONAL DEL AHORRO S.A.</t>
  </si>
  <si>
    <t>Declarar que la señora Maria Antonia Salcedo, ha adquirido por prescripción adquisitiva extraordinaria de dominio, el derecho real de dominio o propiedad, por la posesión que ha ejercido de manera quieta, pacifica, continua e ininterrumpida del inmueble con FMI 051-184095. Se declare extinguida la obligación hipotecaria constituida en la EP 681 de 1992. Ordenar la inscripción de la demanda y la sentencia en el FMI 051-184095.</t>
  </si>
  <si>
    <t>20-09-2025 -SE DA CUMPLIMIENTO A LA INCLUSIÓN DEL CONTENIDO DE LA VALLA EN EL REGISTRO NACIONAL</t>
  </si>
  <si>
    <t>05001310300320250012000</t>
  </si>
  <si>
    <t>GLORIA EUGENIA GOMEZ RESTREPO</t>
  </si>
  <si>
    <t xml:space="preserve">	HEREDEROS INDETERMINADOS DEL SEÑORA ARGEMIRO DE JESUS SUAREZ GONZALEZ, INSTITUTO COLOMBIANO DE BIENESTAR FAMILIAR - ICBF Y FONDO NACIONAL DEL AHORRO S.A.</t>
  </si>
  <si>
    <t>Declárese que pertenece el dominio pleno y absoluto a la señora GLORIA EUGENIA GÓMEZ RESTREPO, por haber adquirido por prescripción extraordinaria el derecho real de dominio desde el 27 de febrero del año 2010, EL INMUEBLE El apartamento número primer piso, localizado en el primer piso del edificio o conjunto Residencial denominado EDIFICIO PRIMAVERA PROPIEDAD HORIZONTAL. En el barrio “Pérez Triana” o “La Polka”, ubicado en la ciudad de Medellín, distinguido en la nomenclatura urbana con el número 65-57 de la Carrera 50 A y que según la Escritura Pública Número 2.147 de fecha 21 de Agosto de 1.995 otorgada en la Notaría Séptima del Círculo de Medellín, 01N-5078935.</t>
  </si>
  <si>
    <t>AUTO 9/12/2025 INCORPORA MEMORIAL - INFORMA QUE DILIGENCIA DE INSP. JUDICIAL Y DEMÁS ETAPAS SERÁN PRESENCIALES // 10/12/2025 RECURSO DE REPOSICIÓN CONTRA AUTO DE 9/12/2025</t>
  </si>
  <si>
    <t>2025041138-009-000 Expediente: 2025-5539</t>
  </si>
  <si>
    <t>JOSE ALEJANDRO VILLA RESTREPO</t>
  </si>
  <si>
    <t xml:space="preserve">Hacer la respectiva devolución del aporte consignado como trabajador independiente, más los rendimientos generados desde el 1 de febrero de 2024 a la fecha de la contestación de esta demanda. </t>
  </si>
  <si>
    <t>24/10/2025: SE LOGRA ACUERDO CONCILIATORIO ENTRE AXA COLPATRIA Y EL DEMANDANTE. SE TERMINA PROCESO. SIN CONDENA EN COSTAS.</t>
  </si>
  <si>
    <t>18001310300120210042300</t>
  </si>
  <si>
    <t>JUZGADO PRIMERO CIVIL DEL CIRCUITO</t>
  </si>
  <si>
    <t>REINVINDICATORIO</t>
  </si>
  <si>
    <t>DIANA GISETH CASTRO DIAZ</t>
  </si>
  <si>
    <t>JAVIER HERNANDO GUZMAN RODRIGUEZ</t>
  </si>
  <si>
    <t>PRIMERA: Que pertenece al dominio pleno y absoluto a la demandante DIANA YISETH
CASTRO DÍAZ, los lotes de terreno que cada uno ocupa en las extensiones y linderos ya
anotados y que se llegaren a determinar con exactitud por parte del señor perito o
como consecuencia de la inspección judicial que se ha de practicar como prueba
solicitada en este proceso. SEGUNDA: Que, como consecuencia de la anterior declaración se ordene a cada uno de los demandados a restituir a la demandante DIANA YISETH CASTRO DÍAZ de los lotes de terreno ocupados de hecho. TERCERA: Que la demandante, por ser los demandados poseedores de mala fe, no está obligada a indemnizar las expensas referidas en el artículo 965 del código civil. CUARTA: Que, en la restitución de los inmuebles en cuestión, se comprendan las cosas que forman parte del predio o que se reputen como inmuebles conforme a la conexión con el mismo, tal como lo prescribe el Código Civil en su Título 1 del Libro Segundo. QUINTA: Que se ordene la cancelación de cualquier gravamen o inscripciones que aparezcan en los folios de matrícula inmobiliaria citados para cada uno de los demandados. SEXTA: Que se escriba esta sentencia en los folios de matrículas inmobiliarias No. 420- 86828; 420- 86824; 420- 86837; 420- 86835; 420- 86836; 420-86825 de la Oficina de Registro e Instrumentos Públicos de Florencia Caquetá. SEPTIMA: Condénese en costas a los demandados.</t>
  </si>
  <si>
    <t>20-08-2025 AUTO REQUIERE PARTE DEMANDANTE</t>
  </si>
  <si>
    <t>2024080979-004-000 Expediente: 2024-11847</t>
  </si>
  <si>
    <t>ERIK ADRIAN MANJARREZ MANJARREZ</t>
  </si>
  <si>
    <t>AXA COLPATRIA SEGUROS S.A. y FONDO NACIONAL DEL AHORRO S.A.</t>
  </si>
  <si>
    <t>Se solicita que la Agencia de Seguros Axa Colpatria pague al demandante el reconocimiento y amparo total de los daños causados por eventos sísmicos, que generaron grietas y fisuras en la vivienda ubicada en la calle 6 # 21 – 46 del Municipio de San Juan del Cesar (La Guajira). La reparación de la vivienda está valorada en Treinta Millones de Pesos ($30.000.000), según el presupuesto de obra. Estos daños están amparados por la póliza de incendio adquirida a través del Fondo Nacional de Ahorro. Según el Artículo 1077, el asegurado debe demostrar la ocurrencia del siniestro y la cuantía de la pérdida.
Además, se exige que Axa Colpatria incluya todas las valoraciones del arquitecto Idilberto Iguaran Iguaran sobre los daños accidentales. También se solicita una indemnización de Diez Millones de Pesos ($10.000.000) por los costos de demostrar los daños y por contratar a firmas ajustadoras que no brindaron garantías ni transparencia. Según el Artículo 1080, el asegurador debe pagar el siniestro dentro del mes siguiente a la acreditación del derecho del asegurado. Se pide declarar a Axa Colpatria culpable por los perjuicios morales y fallas en los procedimientos de identificación de daños.</t>
  </si>
  <si>
    <t>19/08/2025: SE REAIZA AUDIENCIA DE CONCILIACION. SE LLEGA A ACUERDO CONCILIATORIO CON AXA COLPATRIA Y CON EL CF. SE TERMINA PROCESO POR CONCILIACION. SE ARCHIVA PROCESO.</t>
  </si>
  <si>
    <t>11001310505020240047300</t>
  </si>
  <si>
    <t>JENNY LORENA CHAQUEA LEON</t>
  </si>
  <si>
    <t>15/12/2025 SE ALLEGAN DOCUEMNTOS SOLICITADOS POR EL DESPACHO PARA SUBSANAR DEMANDA</t>
  </si>
  <si>
    <t>76001310501620240021700</t>
  </si>
  <si>
    <t>MARIA ESPERANZA ARENAS QUEVEDO</t>
  </si>
  <si>
    <t>15/05/2025 SE CONTESTA DEMANDA</t>
  </si>
  <si>
    <t>2025062508-003-000 Expediente: 2025-8003</t>
  </si>
  <si>
    <t>PAULA XIMENA FRANCO RODRIGUEZ</t>
  </si>
  <si>
    <t>Que se devuelva por pago de lo debido la suma de $390.540,89. 
Que se ordene al FNA a expedir un documento de paz y salvo donde conste que ya no existe ninguna obligación a mi nombre y a su favor. 
Que se me indemnice la pérdida de medio día de trabajo por cuenta de los trámites administrativos que el FNA me obligó a realizar de forma presencial por sus problemas operativos en la cesión de la cartera.</t>
  </si>
  <si>
    <t>07/10/2025: SE REALIZA AUDIENCIA DE INTERROGATORIOS, FIJACION HECHOS PROBADOS Y POR PROBAR, FIJACION DEL LITIGIO, DECRETO DE PRUEBAS. SE FIJA FECHA PARA CONTINUAR AUDIENCIA PARA EL DIA 19 DE DICIEMBRE DE 2025 A LAS 8AM</t>
  </si>
  <si>
    <t>"2025059486"-004-000 Expediente: 2025-7697</t>
  </si>
  <si>
    <t>MICHAEL STIVEN PEÑA BARRERA</t>
  </si>
  <si>
    <t>1.	Se DECLARE que el FONDO NACIONAL DEL AHORRO ha incumplido la obligación de abstenerse de hacer cobros no pactados ni informados, y ha vulnerado los derechos del consumidor financiero de MICHAEL STIVEN PEÑA BARRERA, especialmente, (i) el derecho a recibir información oportuna, clara, veraz y transparente sobre las condiciones del producto adquirido, (ii) el derecho a exigir la debida diligencia, (iii) el derecho a recibir productos y servicios con estándares de calidad, de acuerdo con las condiciones ofrecidas y pactadas. 2.	En consecuencia, se ORDENE al FONDO NACIONAL DEL AHORRO mantener las condiciones inicialmente ofrecidas y pactadas respecto del crédito No. 102300707004, específicamente la tasa de interés informada y registrada en la carta de desembolso, equivalente al 7% E.A. 3.	Se ORDENE al FONDO NACIONAL DEL AHORRO reintegrar o abonar al saldo de capital del crédito No. 102300707004 la suma de SEIS MILLONES DOSCIENTOS SEIS MIL QUINIENTOS TRINTA Y UN MIL PESOS ($6.206.531), correspondiente a los pagos realizados en exceso desde el mes de junio de 2024 y hasta la fecha de presentación de la demanda, junto con los pagos que se realicen hasta la fecha en que se profiera la sentencia. 4.	Se CONDENE en costas al FONDO NACIONAL DEL AHORRO.</t>
  </si>
  <si>
    <t xml:space="preserve">13/07/2025:  POSITIVA SEGUROS S.A., PAGARÁ A FAVOR DE LA SEÑORA ROSALBA CASTRO DE LOPEZ LA SUMA ÚNICA DE $52.819.033 PESOS M/CTE., CON DESTINO AL FONDO NACIONAL DEL AHORRO COMO ABONO A LA OBLIGACIÓN FINANCIERA TERMINADA EN EL NÚMERO ***6100 DE LA QUE ES TITULAR LA DEMANDANTE. DICHO PAGO SERÁ REALIZADO DENTRO DE LOS 15 DÍAS HÁBILES SIGUIENTES A LA CELEBRACIÓN DE ESTA DILIGENCIA. UNA VEZ CONFIRMADO EL PAGO, EL FNA TENDRÁ 8 DÍAS HÁBILES PARA ENVIAR UN MEMORANDO A LA SEÑORA CASTRO DE LÓPEZ INFORMANDO 
EL NUEVO SALDO DEL CRÉDITO DEL CUAL ES RESPONSABLE. CON EL ANTERIOR ACUERDO LAS PARTES MANIFIESTAN QUEDAR A PAZ Y A SALVO POR TODO CONCEPTO DERIVADO DE LA RECLAMACIÓN REALIZADA POR LA SEÑORA ROSALBA CASTRO DE LOPEZ ANTE POSITIVA SEGUROS S.A., AXA COLPATRIA SEGUROS S.A., FONDO NACIONAL DEL AHORRO, Y QUE MOTIVÓ LA PRESENTE ACCIÓN.AUTO: VISTO QUE LAS PARTES HAN LLEGADO A UN ACUERDO TOTAL SOBRE LAS PRETENSIONES OBJETO DE LA ACCIÓN DE PROTECCIÓN AL CONSUMIDOR DEL ASUNTO, LA DELEGATURA PARA FUNCIONES JURISDICCIONALES, RESUELVE: 1) ACEPTAR EL ACUERDO CONCILIATORIO AL QUE HAN LLEGADO LA SEÑORA ROSALBA CASTRO DE LOPEZ CON POSITIVA SEGUROS S.A., AXA COLPATRIA SEGUROS S.A., FONDO NACIONAL DEL AHORRO, DENTRO DEL PROCESO NO. 2025-8147 EL CUAL TIENE EFECTOS DE COSA JUZGADA Y CONCILIA EN SU TOTALIDAD EL CONFLICTO EXISTENTE ENTRE LAS PARTES. 2). DAR POR TERMINADO EL PROCESO DE LA REFERENCIA NO. 2025-8147. 3) POR SECRETARÍA, EXPÍDANSE COPIAS DE ESTA ACTA CON DESTINO Y A CARGO DE LAS PARTES, HACIENDO PRECISIÓN QUE LA DIRIGIDA A LA PARTE DEMANDANTE DEBE TENER CONSTANCIA DE EJECUTORIA PARA QUE PRESTE MÉRITO EJECUTIVO. 4) EN ESTE SENTIDO, CUMPLIDAS LAS OBLIGACIONES ASUMIDAS POR LAS PARTES EN EL PRESENTE ACUERDO, DENTRO DE LOS CINCO (5) DÍAS HÁBILES SIGUIENTES REMÍTASE CON DESTINO AL PRESENTE PROCESO, SOPORTE DEL 
CUMPLIMIENTO DE LAS MISMAS.5) CUMPLIDO LO ANTERIOR, POR SECRETARÍA, ARCHÍVESE EL EXPEDIENTE DEJANDO LAS ANOTACIONES A QUE HAYA LUGAR. </t>
  </si>
  <si>
    <t>2025056334-010-000 Expediente: 2025-7279</t>
  </si>
  <si>
    <t>WILMER ABONIA BALANTA</t>
  </si>
  <si>
    <t>FONDO NACIONAL DEL AHORRO S.A. Y AXA COLPATRIA SEGUROS S.A.</t>
  </si>
  <si>
    <t>Solicito que la aseguradora AXA Colpatria cumpla con lo pactado, ya que la transparencia y la buena fe deben regir la relación entre las partes interesadas: Aseguradora, Asegurado y el FNA como entidad Financiera</t>
  </si>
  <si>
    <t>25/11/2025:CONVOCAR A LAS PARTES Y A SUS APODERADOS, PARA QUE CONCURRAN A TRAVÉS DEL MEDIO VIRTUAL HABILITADO POR ESTA DELEGATURA EL 14 DE ABRIL DE 2026 A LAS 2:00 P.M., UTILIZANDO LOS MEDIOS DISPUESTOS POR LA SUPERINTENDENCIA FINANCIERA PARA EL EFECTO, CON EL FIN DE CELEBRAR LA AUDIENCIA INICIAL PREVISTA EN EL ARTÍCULO 372 DEL CÓDIGO GENERAL 
DEL PROCESO. LA INASISTENCIA DE LAS PARTES HARÁ PRESUMIR CIERTOS LOS HECHOS SUSCEPTIBLES DE CONFESIÓN EN QUE SE FUNDAN LA DEMANDA O LAS EXCEPCIONES, SEGÚN EL CASO, TAL Y COMO 
LO DISPONE EL NUMERAL 4º DEL ARTÍCULO 372 IBÍDEM</t>
  </si>
  <si>
    <t>2025058816-006-000 Expediente: 2025-7622</t>
  </si>
  <si>
    <t>HAROLD MICHAEL SÁNCHEZ AGUIRRE</t>
  </si>
  <si>
    <t>FONDO NACIONAL DEL AHORRO S.A. y ZURICH COLOMBIA SEGUROS S.A.</t>
  </si>
  <si>
    <t>Que se declare que entre ZÚRICH COLOMBIA SEGUROS S.A., y HAROLD MICHAEL SANCHEZ AGUIRRE, se suscribió póliza de Vida grupo deudores, para asegurar el pago completo del crédito hipotecario, suscrito con el Fondo Nacional del Ahorro. Que se declare que ZÚRICH COLOMBIA SEGUROS S.A., incumplió el contrato de seguros, al negarse a reconocer la afectación de la póliza para asegurar el pago completo del crédito hipotecario. Que se declare que ZÚRICH COLOMBIA SEGUROS S.A., es responsable civil, en forma contractual, por los daños patrimoniales y extrapatrimoniales causados a mi cliente. Que como consecuencia de esa declaración se condene a ZÚRICH COLOMBIA SEGUROS S.A., al pago de los saldos solutos e insolutos del crédito hipotecario. Que como consecuencia de esa declaración se condene a ZÚRICH COLOMBIA SEGUROS S.A., a reembolsar las sumas pagadas, dentro del del crédito hipotecario, resarcimiento por los daños extrapatrimoniales causados, por concepto de DAÑO MORAL y DAÑO A LA VIDA EN RELACIÓN. Que se declare la nulidad por objeto ilícito del el contrato de seguros identificado como póliza de Vida grupo deudores No. 201100000551 contratados por el FONDO NACIONAL DEL AHORRO como parte tomadora del seguro y como parte beneficiaria el señor HAROLD MICHAEL SÁNCHEZ AGUIRRE.</t>
  </si>
  <si>
    <t>12/07/2025: SE DECLARA FALLIDA AUDIENCIA DE CONCILIACION. SE DECRETA PRUEBA DE OFICIO A CARGO DEL FNA PARA QUE EN UN TERMINO DE 15 DIAS APORTE DOCUMENTACION. UNA VEZ INGRESE LA PRUEBA, EL EXPEDIENTE ENTRA A DESPACHO PARA PROFERIR SENTENCIA POR ESCRITO.</t>
  </si>
  <si>
    <t>11001310504120250009000</t>
  </si>
  <si>
    <t>PROCESO ESPECIAL DE FUERO SINDICAL – ACCIÓN DE REINTEGRO</t>
  </si>
  <si>
    <t>ALDO EDISSON ROMERO ROMERO</t>
  </si>
  <si>
    <t>1. Declarar que el señor ALDO EDISSON ROMERO ROMERO goza de fuero sindical como miembro de la SUBDIRECTIVA SINDICAL DEL FNA DE LA FEDERACIÓN NACIONAL CTU DE LA UNIÓN SINDICAL COLOMBIANA DEL TRABAJO “FEDEUSCTRAB”.
2. Declarar que el despido efectuado por el FONDO NACIONAL DEL AHORRO S.A., es ineficaz por haberle despedido sin justa causa, encontrándose protegido por el fuero sindical en calidad de miembro de la SUBDIRECTIVA SINDICAL DEL FNA DE LA FEDERACIÓN NACIONAL CTU DE LA UNIÓN SINDICAL COLOMBIANA DEL TRABAJO “FEDEUSCTRAB”
3. Declarar sin solución de continuidad la relación laboral entre el demandando y el FONDO NACIONAL DEL AHORRO S.A., para todos los efectos legales y especialmente el salarial y prestacional, por haber sido despedido estando bajo la protección del fuero sindical como miembro de la SUBDIRECTIVA SINDICAL DEL FNA DE LA FEDERACIÓN NACIONAL CTU DE LA UNIÓN SINDICAL COLOMBIANA DEL TRABAJO “FEDEUSCTRAB”</t>
  </si>
  <si>
    <t xml:space="preserve">2025-10-10 RESUELVE PRIMERO: CONFIRMAR EL AUTO DEL 12 DE SEPTIEMBRE DE 2025, Y LA SENTENCIA DEL 15 DE SEPTIEMBRE DE 2025, PROFERIDOS POR EL JUZGADO CUARENTA Y UNO LABORAL DEL CIRCUITO DE BOGOTÁ D.C. SEGUNDO: SIN COSTAS EN ESTA INSTANCIA. </t>
  </si>
  <si>
    <t>25754400300120250014000</t>
  </si>
  <si>
    <t>VIVIANA ANDREA VARGAS DIAZ</t>
  </si>
  <si>
    <t>GERARDO CRUZ RUBIANO Y FONDO NACIONAL DEL AHORRO S.A.</t>
  </si>
  <si>
    <t>Primera: Se ordene la venta decrete la división material del bien inmueble identificado con  la matrícula inmobiliaria Número 051-43750, ubicado en la Carrera 4 Este # 30C - 11,  Apartamento 302 Interior 9 del municipio de Soacha, Cundinamarca, o, de no ser posible, que se ordene su venta y la distribución del producto entre los copropietarios conforme a sus derechos. Segunda: Que se designe perito o peritos para realizar el avalúo del inmueble y determinar la viabilidad de la división material o, en su defecto, las condiciones de su venta. Tercero: Que admitida la demanda y se ordene la inscripción del auto admisorio como lo  establece el art. 409 del C.G. del Proceso. Cuarta: Que se condene en costas al demandado si este se opone infundadamente a las pretensiones de esta demanda.</t>
  </si>
  <si>
    <t>21-05-2025 SE RADICO CONTESTACIÓN DEMANDA FNA // ETAPA TRASLADO DDA.</t>
  </si>
  <si>
    <t>190016000601202424144</t>
  </si>
  <si>
    <t>FISCALIA GENERAL DE LA NACIÓN</t>
  </si>
  <si>
    <t>QUERELLA</t>
  </si>
  <si>
    <t>ALEXANDER MANUEL CERON SAMBONI</t>
  </si>
  <si>
    <t xml:space="preserve">SOY ABOGADO REPRESENTANTE USUARIOS DEL SISTEMA FINANCIERO, ESPECÍFICAMENTE PARA ESTA DE DENUNCIAS HE REPRESENTADO USUARIOS VÍCTIMAS DEL FONDO NACIONAL DEL AHORRO, RESPECTO DE OBLIGACIONES EN LA MODALIDAD DE UBR DONDE LES CAPITALIZAN INTERESES SOBRE LOS INTERESES, CONDUCTA QUE ES UN DELITO, Y ES PROHIBIDO EN EL SISTEMA FINANCIERO, QUE CONSIDERO ES UNA ESTAFA Y ENRIQUECIMIENTO ILÍCITO. ESPECÍFICAMENTE YO HE SIDO VICTIMA DE ESTA CONDUCTA DE LA ENTIDAD FONDO NACIONAL DEL AHORRO, RESPECTO DE LA OBLIGACIÓN BANCARIA NUMERO 7633525601 RESPECTO DE LA COMPRA DE UNA CASA, EN EL AÑO 2016, MES DE AGOSTO 9, POR VALOR DE $55.000.000 CINCUENTA Y CINCO MILLONES DE PESOS DESEMBOLSADOS, LA ENTIDAD ME PRESTO ESTE DINERO PARA YO COMPLETAR EL VALOR DE COMPRAVENTA DEL INMUEBLE, DESPUÉS DE 8 AÑOS DE PAGOS MENSUALES DE $700.000 SETECIENTOS MIL PESOS MENSUALES, FUI A PEDIR QUE ME AUTORICEN EL PAGO TOTAL EN UNA SOLA CUOTA PARA SALDAR LA OBLIGACIÓN CON LA ENTIDAD Y AL GENERARME EL DOCUMENTO DE PAGO ME DAN UN SALDO DE $69.689.972.23 SESENTA Y NUEVE MILLONES, SEISCIENTOS OCHENTA Y NUEVE MIL NOVECIENTOS SETENTA Y DOS PESOS CON VEINTE TRES. FRENTE A ESTE HECHO, YO CONSULTE A UN ECONOMISTA QUE SE LLAMA JORGE PEREZ, CC 76306781, QUIEN CONCEPTÚA BAJO LA GRAVEDAD DE JURAMENTO QUE EL SALDO CORRECTO DE LA DEUDA, SIN CAPITALIZAR INTERESES SOBRE INTERESES, ES DE $34.352.000 TREINTA Y CUATRO MILLONES TRECIENTOS CINCUENTA Y DOS MIL PESOS. YO PROCEDÍ A ELEVAR UNA SOLICITUD DE CONCILIACIÓN EXTRAJUDICIAL ANTE LA PROCURADURÍA PARA ASUNTOS ADMINISTRATIVOS Y LE CORRESPONDIÓ A LA PROCURADURÍA 184 JUDICIAL I LIDERADA POR IBAN ANDRÉS LIEVANO PAJOY, CELEBRÁNDOSE LA AUDIENCIA EL DÍA 28 DE SEPTIEMBRE DE 2024, DONDE SE DECRETO FALLIDA POR CUANTO EL ABOGADO DEL FONDO NACIONAL DE AHORRO DEJO CONSIGNANDO EN LA AUDIENCIA DE QUE SOLAMENTE SE ME HABÍA APROBADO PASAR LE CRÉDITO DE SISTEMA UBR AL SISTEMA PESOS, GENERÁNDOSE ESE NUEVO SALDO DE 69 MILLONES, QUE ESE SALDO NO CORRESPONDÍA A GENERAR INTERESES SOBRE INTERESES SINO AL CAMBIO DE MODALIDAD DE PAGO DE UBR A PESOS. DESCONOCIÉNDOME MAS DE 6 AÑOS DE ABONO A CAPITAL. EN MI PODER TENGO EL CONCEPTO DEL ECONOMISTA REFERIDO ANTERIORMENTE DONDE EL UNA VEZ HECHAS LAS MATEMÁTICAS DEL CASO, PUEDE CORROBORAR QUE AUN PASANDO LA OBLIGACIÓN A ESTA OTRA MODALIDAD, NO ARROJA UN SALDO DE 69 MILLONES SINO DE 34 MILLONES. POR LO TANTO PROCEDÍ A CONSIGNAR LOS 34 MILLONES SEGUIDAMENTE, PERO AUN ASÍ ME SURGUEN LLEGANDO RECIBOS DE COBROS MENSUALES Y ME LLEGO UNA CARTA DONDE SE ME INFORMA QUE SE MHA DESEMBOLSADO UN DINERO POR CONCEPTO DE APROBACIÓN DE UN CRÉDITO POR VALOR DE $69.126.421 MILLONES CIENTO VEINTISÉIS MIL CUATROCIENTOS VEINTIUN PESOS, APROBADO EL 9 DE MAYO DE 2024, Y PARA ESTE HECHO DEBO ACLARAR QUE YO NO HE SOLICITADO NINGÚN CRÉDITO EN NINGÚN MOMENTO, ADICIONAL AL CRÉDITO OBJETO DE ESTA DENUNCIA. </t>
  </si>
  <si>
    <t>08/5/25 CITACIÓN A AUDIENCIA DE CONCILIACIÓN EN DONDE LA ENTIDAD PARTICIPA EN CALIDAD DE INDICIADO</t>
  </si>
  <si>
    <t>2025063785-004-000 Expediente: 2025-8147</t>
  </si>
  <si>
    <t>ROSALBA CASTRO DE LOPEZ</t>
  </si>
  <si>
    <t>FONDO NACIONAL DEL AHORRO S.A., AXA COLPATRIA SEGUROS S.A., POSITIVA
COMPAÑIA DE SEGUROS S.A.</t>
  </si>
  <si>
    <t>PRIMERA: Se ordene al FONDO NACIONAL DEL AHORRO S.A., a efectuar el trámite necesario para hacer efectivas las pólizas que tomó la señora ROSALBA CASTRO DE LÓPEZ con el fin de garantizar el crédito hipotecario No. 2447396100, es decir, la póliza No. 3400003706 expedida por POSITIVA COMPAÑIA DE SEGUROS S.A, y póliza No. 53965, emitida por AXA COLPATRIA SEGUROS S.A. SEGUNDA: Como consecuencia de lo anterior, se ordene a la compañía POSITIVA COMPAÑIA DE SEGUROS S.A, y/o AXA COLPATRIA SEGUROS S.A., al pago de la obligación contraída por la señora ROSALBA CASTRO DE LÓPEZ con el FONDO NACIONAL DEL AHORRO S.A., por haber acaecido el riesgo amparado y previsto en la póliza. TERCERO: Se ordene al FONDO NACIONAL DEL AHORRO S.A., la devolución de las cuotas canceladas por la señora ROSALBA CASTRO DE LÓPEZ, dentro del cumplimiento de la obligación derivada del Crédito Hipotecario Nro. 2447396100.</t>
  </si>
  <si>
    <t>03/06/2025: SE RADICA ESCRITO DE CONTESTACION DE DEMANDA Y PRESENTACION DE EXCEPCIONES DE FONDO, DENTRO DEL TÉRMINO LEGAL.</t>
  </si>
  <si>
    <t>11001400308020230088700</t>
  </si>
  <si>
    <t>JUZGADO OCHENTA CIVIL MUNICIPAL HOY JUZGADO SESENTA Y DOS DE PEQUEÑAS CAUSAS Y COMPETENCIA MÚLTIPLE</t>
  </si>
  <si>
    <t>VERABL SUMARIO</t>
  </si>
  <si>
    <t>JOSE ARNULFO OLIVEROS CORDOBA</t>
  </si>
  <si>
    <t>Se ORDENE al FONDO NACIONAL DEL AHORRO CARLOS LLERAS RESTREPO, suspender todo proceso de cobro judicial y extrajudicial adelantado en contra de JOSE ARNULFO OLIVEROS CORDOBA, con ocasión de los dineros adeudados actualmente por este último al FONDO NACIONAL DEL AHORRO, mientras se pone fin al presente proceso declarativo.</t>
  </si>
  <si>
    <t xml:space="preserve">20-08-2025 AL DESPACHO VENCIDO TERMINO DE TRASLADO EXCEPCIONES PRESENTADAS POR EL FNA </t>
  </si>
  <si>
    <t>2025057168-009-000 Expediente: 2025-7395</t>
  </si>
  <si>
    <t>DEIMER EDUARDO MURGAS MONTERO</t>
  </si>
  <si>
    <t>PRIMERO. Que se declare contractualmente responsable al FONDO NACIONAL DEL AHORRO, por el incumplimiento de las condiciones de la tasa de interés pactadas del 7.5 % EA para el otorgamiento del crédito de vivienda No. 112133600209, las cuales fueron informadas mediante la carta de invitación con oficio No. 39-2303-202404237003467 y no del 13.8 % como lo viene haciendo actualmente.
SEGUNDO. Que el FONDO NACIONAL DEL AHORRO, liquide las cuotas del crédito hipotecario a la tasa de interés pactada del 7.5 % EA las cuales fueron informadas mediante la carta de invitación con oficio No. 39-2303-202404237003467 TERCERO. Que el FONDO NACIONAL DEL AHORRO reliquide las cuotas pagadas por mi poderdante al 7.5 % y la diferencia que se halla presentado con las pagadas al 13.8 % sean abonadas al capital. CUARTO. Que el FONDO NACIONAL DEL AHORRO, sea condenado en costas y agencias en derecho.</t>
  </si>
  <si>
    <t>04/12/2025: SE RADICA SEGUNDA PRUEBA DE OFICIO A CARGO DEL FNA S.A.</t>
  </si>
  <si>
    <t>11001400302820240069700</t>
  </si>
  <si>
    <t>JUZGADO VEINTIOCHO CIVIL MUNICIPAL</t>
  </si>
  <si>
    <t>JORGE HERNANDO CORTES CHAVES</t>
  </si>
  <si>
    <t>NERY FORERO SOLARTE, ERWIN SALAZAR VILLALOBOS Y FONDO NACIONAL DEL AHORRO S.A. COMO ACREEDOR HIPOTECARIO</t>
  </si>
  <si>
    <t>06-10-2025 AUTO RECONOCE PERSONERIA APODERADO DAVIVIENDA- PRUEBA FOTOGRAFIA INSTALACION VALLA-ACREDITA INSCRIPCIONDE DEMANDA//  ETAPA PREVIA AUD INICIAL</t>
  </si>
  <si>
    <t>11001310300620200027200</t>
  </si>
  <si>
    <t>PRESCRIPCIÓN EXTRAORDINARIA DE DOMINIO</t>
  </si>
  <si>
    <t>RENE RICARDO HERNANDEZ BELTRAN</t>
  </si>
  <si>
    <t>FABIO PEÑA CASTRO,
SANDRA LILIANA DÍAZ CAMPOS Y FONDO NACIONAL DEL AHORRO S.A.</t>
  </si>
  <si>
    <t>QUE SE DECLARE LA PRESCRIPCIÓN ADQUISITIVA EXTRAORDINARIA DEL DOMINIO DEL INMUEBLE CON FMI 50C-1198358 Y 50C-1198337 DE BOGOTA . QUE SE DECLARE QUE EL DEMANDANTE ADQUIRIO POR PRESCRIPCION ADQUISITIVA DE DOMINIO EL INMUEBLE BODEGA CON FMI 50C-1198338. COMO CONSECUENCIA DE LAS ANTERIORES DECLARACIONES SE ORDENE LA CANCELACION DEL REGISTRO DE PROPIEDAD DE LOS SEÑORES FABIO PEÑA CASTRO Y SANDRA LILIANA DIAZ CAMPOS, SE CONDENE EN COSTAS A LSO DEMANDADOS.</t>
  </si>
  <si>
    <t>29-07-2025 AUTO RESUELVE SOLICITUD  TIENE POR NOTIFICADO ACREEDOR HIPOTECARIO</t>
  </si>
  <si>
    <t>50001400300520220017800</t>
  </si>
  <si>
    <t>DANIEL RICARDO LOPEZ ORTIZ</t>
  </si>
  <si>
    <t>NELSON JAVIER VARILA GOMEZ, DEMÁS PERSONAS INDETERMINADAS Y FONDO NACIONAL DEL AHORRO S.A. COMO ACREEDOR HIPOTECARIO</t>
  </si>
  <si>
    <t>01-10-2025 AUTO TENGASE EN CUENTA CONTESTACIÓN DDA FNA Y  REQUIERE ACTORA PARA DAR CUMPLIMIENTO DE NOTIFICACION DDO//ETAPA TRASLADOS DDA</t>
  </si>
  <si>
    <t>08758418900420220078700</t>
  </si>
  <si>
    <t xml:space="preserve">	JUZGADO 004 DE PEQUEÑAS CAUSAS Y COMPETENCIA MÚLTIPLE</t>
  </si>
  <si>
    <t>MILAGROS ALTAMIRANDA SENIOR</t>
  </si>
  <si>
    <t>PABLO BAUTISTA JIMENEZ Y FONDO NACIONAL DEL AHORRO S.A. COMO ACREEDOR HIPOTECARIO</t>
  </si>
  <si>
    <t>CONTESTACION DEMANDA FNA 14/07/2025</t>
  </si>
  <si>
    <t>11001310502220250003600</t>
  </si>
  <si>
    <t>LUISA FERNANDA NIETO ORTEGON</t>
  </si>
  <si>
    <t>FONDO NACIONAL DEL AHORRO S.A., SERVIOLA S.A.S. y S&amp;A SERVICIOS Y ASESORÍAS S.A.S.</t>
  </si>
  <si>
    <t>05/06/2025 FNA ALLEGA CONTESTACIÓN DE DEMANDA</t>
  </si>
  <si>
    <t>11001333502020250011800</t>
  </si>
  <si>
    <t>JUZGADO VEINTE ADMINISTRATIVO DE ORALIDAD DEL CIRCUITO</t>
  </si>
  <si>
    <t>LIBIA ISABEL RIVEROS ZARATE</t>
  </si>
  <si>
    <t>Se declare nulo el siguiente acto administrativo expedido por la demandada FONDO NACIONAL DE AHORRO S.A: Acto Administrativo contenido en oficio número 01-2303-202501100002998, del día 09 de enero de 2025 que negó la existencia de una relación laboral entre la Entidad y la aquí demandante, y el pago de las prestaciones correspondientes. La existencia de una inequívoca situación legal y reglamentaria (contrato realidad ) por haberse presentado todos los elementos de una relación laboral entre la abogada LIBIA ISABEL RIVEROS ZARATE, identificada con cedula de ciudadanía 41.762.029 y el FONDO NACIONAL DE AHORRRO S.A, durante la ejecución de los contratos de prestación de servicio celebrados entre las partes entre junio de 1990 al 30 de noviembre de 2024, lapso en que estuvo vinculada a través de contrato Administrativo y contrato Estatal de Prestación de Servicios de Representación Judicial.</t>
  </si>
  <si>
    <t>27/06/2025: SE RADICA ESCRITO DE CONTESTACION DE DEMANDA Y ESCRITO DE EXCEPCIONES DE FONDO DENTRO DEL TÉRMINO LEGAL OPORTUNO.</t>
  </si>
  <si>
    <t>11001600010120190042400</t>
  </si>
  <si>
    <t xml:space="preserve">FISCALIA 26 ESPECIALIZADA </t>
  </si>
  <si>
    <t>1-EDGAR ANTONIO GARCIA GOMEZ   2-GERMAN EDUARDO MANZANERA GAVIRIA   3- HELMUNTH BARROS PEÑA   4- OSCAR RICARDO  CRUZ SANCHEZ  5- ADRIANA ROJAS GONZALEZ</t>
  </si>
  <si>
    <t xml:space="preserve"> Entre enero y noviembre de 2017, varios funcionarios del Fondo Nacional del Ahorro (FNA), incluido su presidente Helmuth Barros Peña y la vicepresidenta de riesgos Adriana Rojas González, junto con particulares como Germán Eduardo Manzanera, Oscar Ricardo Cruz Sánchez y Edgar Antonio García Gómez, habrían direccionado la selección de la empresa Diseños y Proyectos del Futuro LTDA (DISPROYECTOS) para la compra de la cartera hipotecaria vencida del FNA.
Principales irregularidades:
- Selección no transparente de DISPROYECTOS: La oferta no fue presentada formalmente por sus representantes legales, sino por Germán Manzanera, contratista de FIDUAGRARIA, quien tenía intereses personales en la negociación.
- Eliminación de otras ofertas sin justificación: Se descartaron empresas con las que ya había negociaciones sin una explicación clara, favoreciendo a DISPROYECTOS.
- Condiciones dirigidas para favorecer a ciertas empresas: Se estructuró el proceso de venta para asegurar la participación de FIDUAGRARIA como fiducia y CONTACXENTRO como operador.
- Falta de aprobación por parte de la Junta Directiva: La venta de la cartera hipotecaria vencida era una operación estratégica que debió someterse a aprobación, lo cual no ocurrió.
- Modificación irregular del Manual SARC: Se ajustó el manual para favorecer la contratación que ya se venía negociando, modificándolo después de la venta.
- Pérdida de recursos públicos: La venta se realizó por un precio inferior al estipulado en las normas internas del FNA, lo que genraba un detrimento patrimonial.                                                                                                                    Venta irregular de cartera:
- Se aprobó la venta de una cartera vencida del FNA a DISPROYECTOS   por la suma de $68.435.000.000.oo.; la cual conforme el manual SARC versión 34, el precio base de venta  era la suma de $148.572.722.995 al cual se le descuentan  las provisiones por valor de $41.407.061.837, de donde se tenía como valor razonable de venta la suma de $107.284.802.418 
- Manipulación del proceso: Adriana Rojas González, en calidad de vicepresidenta de riesgos, ejecutó el trámite de la venta sin seguir los requisitos del Manual SARC vigente, omitiendo la presentación de la oferta al Comité de Cobranzas.
- Alteración de normativas: Se modificaron versiones del Manual SARC después de la venta de la cartera para tratar de justificar el negocio jurídico.</t>
  </si>
  <si>
    <t>HERNAN CRUZ HENAO</t>
  </si>
  <si>
    <t>EL PROCESO SE ENCUENTRA EN ETAPA DE JUICIO - A LA FECHA ESTA PROGRAMADA AUDIENCIA PREPARATORIA  (SOLICITUD DE PRUEBAS - FISCALIA Y DEFENSA- ) PARA EL 11 DE JUNIO DE 2025 A PARTIR DE LAS 11:00 AM</t>
  </si>
  <si>
    <t>11001600005020201733300</t>
  </si>
  <si>
    <t xml:space="preserve">FISCALIA 249 SECCIONAL </t>
  </si>
  <si>
    <t>ALVARO PEREZ GARCES</t>
  </si>
  <si>
    <t>por el delito de  PECULADO POR APROPIACIÓN - CONTRATOS SIN CUMPLIMIENTOS DE REQUISITOS LEGALES; en octubre del año 2022 se cito a imputación, el indiciado no se presentó, la investigación continuo. Se encuentra activa y en febrero de 2025 se realizó por la Fiscalía interrogatorio a indiciado.</t>
  </si>
  <si>
    <t xml:space="preserve">SE ENCUENTRA EN ESTADO DE INDAGACION ACTIVA, EN DESARROLLO DE PROGRAMA METODOLOGICO POR PARTE DE LA FISCALIA </t>
  </si>
  <si>
    <t>11001609906920215406700</t>
  </si>
  <si>
    <t>FISCALIA 212 SECCIONAL</t>
  </si>
  <si>
    <t>1- GUILLERMO SAAD LHOESTE  2-  MARTIN VARGAS LINARES</t>
  </si>
  <si>
    <t>Dentro del Plan Estratégico de Tecnología de Información y Comunicaciones (PETIC), el FNA suscribió los siguientes contratos 1- Contrato 226 de 2015 (Andes ADA): Desarrollo de autenticación digital. 2- Contrato 150 de 2016 (Infraestructura IBM): Se adquirieron bienes. 3- Contrato 148 de 2017 (Andes Servicios de Certificación Digital S.A.): Suministro de certificados de firma digital. 4- Contrato 109 de 2018 (Andes Servicios de Certificación Digital S.A.): Administración y soporte para certificación digital.  5- Contrato 319 de 2015 (Vision Software SAS): Soporte y mantenimiento de Bizagi. 6- Contrato 177 de 2016 (Vision Software SAS): Adquisición de licencias y automatización de procesos.  7- Contrato 106 de 2018 (E.D. Estrategias Documentales SAS): Soporte y mantenimiento para WorkManager. 
Conforme informes de Contraloría en estos contratos se realizaron hallazgos de
1.	Contratos sin cumplimiento de requisitos legales: 
o	Se realizaron contratos sin respetar los principios de transparencia, planeación, economía, objetividad y honestidad. 
o	Modificaciones reiteradas al manual de contratación para adecuar modalidades de contrato a determinados proponentes. 
2.	Deficiencias en la planeación:
o	Estudios de necesidad elaborados por la Oficina de Informática y avalados por la Oficina Jurídica contenían deficiencias. 
o	Contratación de bienes y servicios costosos, innecesarios o subutilizados. 
3.	Irregularidades específicas en contratos:
o	Falta de desarrollo técnico de herramientas tecnológicas contratadas. 
o	Bienes adquiridos que no están en uso.
o	Contratos con sobreestimación de capacidades y falta de supervisión.
o	Pagos realizados por servicios no utilizados o no entregados.
o	Contratación directa sin justificación legal.</t>
  </si>
  <si>
    <t>11001600005020202565500</t>
  </si>
  <si>
    <t xml:space="preserve">1- MILTON BUSTOS   2- ADRIANA ROJAS GONZALEZ </t>
  </si>
  <si>
    <t>surge por irregularidades detectadas  en proceso de contratación donde    El FNA y la UNIÓN TEMPORAL MULTIPHI III suscribieron el contrato 110 de 2018 cuyo objeto consistió en la prestación del servicio doble factor de autentificación para el acceso de los consumidores financieros y usuarios a través de medios virtuales del FNA</t>
  </si>
  <si>
    <t>11001600004920234833400</t>
  </si>
  <si>
    <t xml:space="preserve">FISCALIA 376 SECCIONAL </t>
  </si>
  <si>
    <t>1-FREDY CEPEDA   2-  CAMILO ALBERTO GARAY BARON</t>
  </si>
  <si>
    <t xml:space="preserve"> delito de COHECHO POR DAR U OFRECER - VIOLACION DE DATOS PERSONALES EN CONCURSO CON REVELACION DE SECRETO Y UTILIZACION DE ASUNTO SOMETIDO A RESERVA   donde FREDY CEPEDA solicito informacion para subsanar solicitudes de sus clientes con informacion suministra por el funcionario del FNA, CAMILO ALBERTO GARAY</t>
  </si>
  <si>
    <t>11001600010220200024400</t>
  </si>
  <si>
    <t>FISCALIA 05 DELEGADA ANTE LA CORTE SUPREMA DE JUSTICIA</t>
  </si>
  <si>
    <t>VIRGILIO ALONSO HERNANDEZ CASTELLANOS</t>
  </si>
  <si>
    <t>delitos de PECULADO POR APROPIACIÓN - INTERES INDEBIDO EN LA CELEBRACIÓN DE CONTRATOS cuando fue jefe de la oficina jurídica del Fondo Nacional del Ahorro. Se encuentra activo en el SPOA.</t>
  </si>
  <si>
    <t>23001333300520240006000</t>
  </si>
  <si>
    <t>JUZGADO QUINTO ADMINISTRATIVO MIXTO DEL CIRCUITO</t>
  </si>
  <si>
    <t>NULIDAD Y RESTABLEDIMIENTO DEL DERECHO</t>
  </si>
  <si>
    <t>CONSUELO DEL CARMEN CARDONA CARETH</t>
  </si>
  <si>
    <t>CORPORACIÓN AUTÓNOMA REGIONAL DE LOS VALLES DEL RÍO DE SINÚ Y SAN JORGE -CVS
LLAMADO EN GARANTÍA FONDO NACIONAL DEL AHORRO</t>
  </si>
  <si>
    <t>07-07-2025 AL  DESPACHO CON CONTESTACIÓN LLAMADO EN GARANTÍA FNA - VENCIMIENTO TÉRMINOS TRASLADO EXCEPCIONES PROPUESTAS // ETAPA PARA FIJAR FECHA AUD.</t>
  </si>
  <si>
    <t>11001310505120240036700</t>
  </si>
  <si>
    <t>CARMEN CECILIA VARELA CONSUEGRA</t>
  </si>
  <si>
    <t>23/10/2025 IMPULSO PROCESAL PARTE DEMANDANTE</t>
  </si>
  <si>
    <t>11001400302020230026300</t>
  </si>
  <si>
    <t>POR OBLIGACIÓN DE DAR O HACER</t>
  </si>
  <si>
    <t>ARNOL JIMENEZ GRANADOS</t>
  </si>
  <si>
    <t>PRIMERO: Los señores ARNOL JIMENEZ GRANADOS y ROSALBA CEPEDA BARRERA, procederán a otorgar y a suscribir la Escritura Pública protocolaria con base en el Contrato de Leasing número 201802950-2 a su favor, respecto al siguiente inmueble, dentro de los tres días siguientes a la ejecución de la sentencia: Apartamento 1004 Torre 9 y garaje número 540 del conjunto residencial Icata Club Residencial Etapa III – P.H., ubicados en la Calle 155 No. 9 – 45, de la ciudad de Bogotá, departamento de Cundinamarca, con matrícula inmobiliaria No. 50N-20551129 – 50N-20551164. SEGUNDO: En caso que no se logren presentar los señores ARNOL JIMENEZ GRANADOS y ROSALBA CEPEDA BARRERA, le solicito muy amablemente al señor (a) juez (a) que, con base en el artículo 436 del Código General del Proceso, para que usted, señor (a) juez (a) proceda con la firma de la escritura pública con base en el Contrato de Leasing número 201802950-2 respecto al bien inmueble ya descrito.</t>
  </si>
  <si>
    <t>16/10/20245 AUTO DECRETA MEDIDA CAUTELAR</t>
  </si>
  <si>
    <t>52001418900120250028300</t>
  </si>
  <si>
    <t>JUZGADO PRIMERO DE PEQUEÑAS CAUSAS Y COMPETENCIA MÚLTIPLE</t>
  </si>
  <si>
    <t>ROBERTO MUÑOZ MEDINA</t>
  </si>
  <si>
    <t>1. Sírvase señor juez declarar responsable al FONDO NACIONAL bajo la modalidad de responsabilidad civil contractual por la indebida ejecución del contrato derivado de la obligación hipotecaria 1295513408 suscrita con el señor ROBERTO MUÑOZ MEDINA.
2. En consecuencia, condenar al FONDO NACIONAL a pagar a mi representado la suma de 9.896.712, por concepto de los mayores valores pagados a partir del 6 de noviembre de 2012 fecha en que quedó saldada la obligación al tenor del dictamen pericial, hasta el día 6 de octubre de 2014. Dicha suma se deberá re liquidar al momento del pago material de la obligación teniendo en cuenta la indexación, intereses y el valor del IPC. 3. condenar en costas a la parte demandada.</t>
  </si>
  <si>
    <t>23-10-2025 AUTO LQ COSTAS A FAVOR DEL FNA // ETAPA EJECUTORIEDAD ST.</t>
  </si>
  <si>
    <t>66001400300620240203400</t>
  </si>
  <si>
    <t>EXTINCION HIPOTECA POR PRESCRIPCION</t>
  </si>
  <si>
    <t>BERNARDA MURILLO DE ARANGO</t>
  </si>
  <si>
    <t>1º. Sírvase, Señor Juez, decretar la cancelación de la obligación crediticia contraída por GERMAN ALBERTO NOREÑA AGUDELO al FONDO NACIONAL DEL AHORRO sobre inmueble del cual es titular actualmente mi mandante BERNARDA MURILLO DE ARANGO, garantizada con hipoteca mediante Escritura Pública No. 193 de 18 de ENERO de 1994 de la Notaría primera del Círculo Notarial de Pereira, sobre el inmueble de mi poderdante distinguido como: Calle 50 número 20A58 lt k 10 urb. El Martillo Matrícula Inmobiliaria 294-2899 de la oficina de registro de instrumentos públicos de Dosquebradas, por prescripción extintiva de la obligación. 2º. Sírvase, Señor Juez, decretar la cancelación de la hipoteca constituida por GERMAN ALBERTO NOREÑA AGUDELO a favor del FONDO NACIONAL DEL AHORRO en inmueble actualmente de BERNARDA MURILLO DE ARANGO por prescripción extintiva de la obligación, con fundamento en lo normado en los artículos 1625 numeral 10º., 1757, 2535, 2536 y 2537 del Código Civil, ) Modificado el Art. 2536 por el Art. 8. De la Ley 791 del 2002.
3º. Como consecuencia de las anteriores declaraciones, se decrete la cancelación de la inscripción del gravamen hipotecario, constituido por el fondo nacional del ahorro sobre el inmueble distinguido como: Calle 50 número 20A58 lt k 10 urb. El Martillo Matrícula Inmobiliaria 294-2899 de la oficina de registro de instrumentos públicos de
Dosquebradas, comunicando dicha decisión al Señor Registrador de la oficina de registros públicos de Dosquebradas.</t>
  </si>
  <si>
    <t>12-09-25 EN CUMPLIMIENTO DE LO ORDENADO EN AUTO DE 03-09-25 SE RADICA NUEVAMENTE LA CONTESTACION DE LA DEMANDA</t>
  </si>
  <si>
    <t>05088400300420250014500</t>
  </si>
  <si>
    <t>JUZGADO CUARTO CIVIL MUNICIPAL DE ORALIDAD</t>
  </si>
  <si>
    <t>VERBAL SUMARIA DE DECLARACIÓN DE PERTENENCIA</t>
  </si>
  <si>
    <t>ROCIO DEL SOCORRO ZULUAGA RESTREPO</t>
  </si>
  <si>
    <t>ACCIÓN SOCIEDAD FIDUCIARIA S.A COMO VOCERA Y ADMINISTRADORA DEL PATRIMONIO AUTÓNOMO FIDEICOMISO PARQUEADEROS Y ÚTILES, ACCIÓN SOCIEDAD FIDUCIARIA S.A COMO VOCERA Y ADMINISTRADORA DEL PATRIMONIO AUTÓNOMO FIDEICOMISO LOTE TOLEDO CAMPESTRE VIS. Y ACCIÓN SOCIEDAD FIDUCIARIA S.A. COMO VOCERA Y ADMINISTRADORA DEL PATRIMONIO AUTÓNOMO FIDEICOMISO LOTE CAMPESTRE COMERCIAL Y FONDO NACIONAL DEL AHORRO S.A. EN CALIDAD DE ACREEDOR HIPOTECARIO</t>
  </si>
  <si>
    <t>1-Prescripción declarativa. Que se declare que la señora Rocío del Socorro Zuluaga Restrepo, identificada con CC 32452777 ha adquirido por prescripción adquisitiva ordinaria (5 años) el dominio del 100 por ciento del inmueble denominado Parqueadero privado para carro 191 T1 identificado con folio de matrícula inmobiliaria 01N-5452838 de la Oficina de Registro de Instrumentos Públicos de Medellín Zona Norte; cuya ubicación, área y linderos están descritos en los hechos de esta demanda. 2-Pretensión consecuencial. Consecuencialmente con la pretensión declarativa, le solicito respetuosamente ordenar al Registrador de Instrumentos Públicos de Medellín Zona Norte, inscribir la respectiva Sentencia de prescripción adquisitiva ordinaria en el folio de matrícula inmobiliaria 01N-5452838, a favor de la señora Rocío del Socorro Zuluaga Restrepo, identificada con CC 32452777 3- Que se declare cancelada la hipoteca inscrita en favor del Fondo Nacional del Ahorro - “Carlos LLeras Restrepo”, en el folio de matrícula inmobiliaria #01N-5452838. 4- No siendo estrictamente una pretensión, solicitó condenar en costas al demandado.</t>
  </si>
  <si>
    <t>20/06/2025 SE RADICA CONTESTACIÓN DEMANDA FNA.</t>
  </si>
  <si>
    <t>08001310501520150007700</t>
  </si>
  <si>
    <t>JUZGADO QUINTO LABORAL</t>
  </si>
  <si>
    <t>NASMEIDY CARINE LOZADA ESCALONA</t>
  </si>
  <si>
    <t>LIBRAR MANDAMIENTO DE PAGO para que se cumpla el Contrato de Transacción firmado entre las partes y a favor de la demandante, señora NASMEIDY CARINE LOZADA ESCALONA, identificada con la Cédula de Ciudadanía No. 44.152.579, contra el FONDO NACIONAL DEL AHORRO, identificada con el NIT. 899.999.284-4, el cual presta merito ejecutivo, así: i) Por el valor pendiente de pagar correspondiente por concepto del contrato de transacción firmado entre las partes y aprobado por la Sala Primera de Decisión Laboral del Tribunal Superior del Distrito Judicial de Barranquilla que asciende a la suma de OCHENTA MILLONES SETECIENTOS TREINTA Y NUEVE MIL SEISCIENTOS CUATRO PESOS CON TREINTA Y DOS CENTAVOS M/L. ($80.739.604,32) más los intereses legales, hasta que se verifique su pago.</t>
  </si>
  <si>
    <t>09-09-2025 OFICIO BANCO AV VILLA MANIFIESTA NO TENER PRODUCTOS EL FNA // ETAPA TRASLADO DDA</t>
  </si>
  <si>
    <t>11001310501020240021000</t>
  </si>
  <si>
    <t>EDNA LORENA GOMEZ OSORIO</t>
  </si>
  <si>
    <t xml:space="preserve">FONDO NACIONAL DEL AHORRO S.A., 	ACTIVOS S.A.S., 	OPTIMIZAR SERVICIOS TEMPORALES, S&amp;A SERVICIOS Y ASESORIAS S.A.S., SERVIOLA SAS, 	TEMPORALES UNO A BOGOTA S.A.S. EN LIQUIDACION </t>
  </si>
  <si>
    <t>2025-06-17 SE CONTESTA DEMANDA Y LLAMAMIENTO EN GARANTIA</t>
  </si>
  <si>
    <t>ROBERTO MUÑOZ MEDINA Y OTRA</t>
  </si>
  <si>
    <t>30/05/2025 AUTO ADMITE DEMANDA</t>
  </si>
  <si>
    <t>2025-027-1 (Rad. 202300148 E.D.</t>
  </si>
  <si>
    <t>JUZGADO PRIMERO PENAL DEL CIRCUITO ESPECIALIZADO EN EXTINCIÓN DE DOMINIO</t>
  </si>
  <si>
    <t>FISCALIA ESPECIALIZADA DE EXTINCIÓN DE DOMINIO</t>
  </si>
  <si>
    <t>FONDO NACIONAL DEL AHORRO S.A., RONALD RODRIGUEZ ROZO Y OTROS</t>
  </si>
  <si>
    <t>Proceso de extinción de domino en el que el FNA es vinculado como acreedor hipotecario del inmueble con FMI 50C-1596886. radicado wm 02-4601-202505260681329 correo electronico del 03 de junio.</t>
  </si>
  <si>
    <t>30/11/2025: SE RADICA ESCRITO DE CONTESTACION DE LA DEMANA Y PRESENTACION DEL ESCRITO DE LAS EXCEPCIONES DE FONDO.</t>
  </si>
  <si>
    <t>11001310502820250001400</t>
  </si>
  <si>
    <t>CAMILO ANDRES ADAME JIMENEZ</t>
  </si>
  <si>
    <t xml:space="preserve">18/06/2025 SE RADICA CONTESTACIÓN DE DEMANDA </t>
  </si>
  <si>
    <t>11001310302320250013000</t>
  </si>
  <si>
    <t xml:space="preserve">JUZGADO VEINTITRÉS CIVIL DEL CIRCUITO </t>
  </si>
  <si>
    <t>DECLARATIVA DE PERTENENCIA</t>
  </si>
  <si>
    <t>MARLENE MIRANDA AVILA</t>
  </si>
  <si>
    <t>OSCAR DANIEL GONZÁLEZ ROJAS, CITAN AL FONDO NACIONAL DEL AHORRO S.A. COMO ACREEDOR HIPOTECARIO</t>
  </si>
  <si>
    <t>I. Que la Señora MARLENE MIRANDA AVILA ha adquirido por prescripción adquisitiva extraordinaria de dominio el apartamento 402 del Edificio Garvas  ubicado en la transversal 4 No. 42A -30 de la ciudad de Bogotá, junto con sus mejoras y adhesiones, consolidando así la propiedad y dominio, como titular de este; descrito en el hecho primero de este libelo- y al que corresponde al folio de matrícula inmobiliaria 50C-109255 de la Oficina de registro de instrumentos públicos (Zona Centro) de Bogotá. II. Que se ordene, en consecuencia, conforme lo normado en el artículo 2534 del C.C. y el art. 56 de la Ley 1579 de 2012 la inscripción de la SENTENCIA en el folio 50C-109255 de la Oficina de registro de instrumentos públicos (Zona Centro) de Bogotá.III. Que se condene en costas a quien se opusiere a las pretensiones de la presente líbelo.</t>
  </si>
  <si>
    <t>25/06/2025 SE RADICA CONTESTACIÓN DE DEMANDA FNA</t>
  </si>
  <si>
    <t>11001400308020250012300</t>
  </si>
  <si>
    <t>JUZGADO OCHENTA CIVIL MUNICIPAL</t>
  </si>
  <si>
    <t>ESPERANZA ARENAS DE ORDUZ</t>
  </si>
  <si>
    <t xml:space="preserve">09-09-25 DEMANDA CONTESTADA POR EL FNA </t>
  </si>
  <si>
    <t>11001400306920230009200</t>
  </si>
  <si>
    <t>JUZGADO CINCUENTA Y UNO DE PEQUEÑAS CAUSAS Y COMPETENCIA MULTIPLE</t>
  </si>
  <si>
    <t>EJECUTIVO SINGULAR POR SUMAS DE DINERO</t>
  </si>
  <si>
    <t>WALTER MONTOYA SIERRA</t>
  </si>
  <si>
    <t>2.1. Por la suma de CINCO MILLONES SETECIENTOS DIEZ MIL DOSCIENTOS PESOS ($5.710.200) M/cte. 2.2. Por los intereses moratorios mensuales desde el 10 de julio de 2022, a la tasa más alta permitida por la Superintendencia Financiera liquidados
sobre el capital adeudado, hasta que se satisfaga la obligación. 2.3. Solicito se condene al demandado al pago de las costas y agencias del proceso.</t>
  </si>
  <si>
    <t>06/06/2025 AUTO QUE LIBRA MANDAMIENTO DE PAGO</t>
  </si>
  <si>
    <t>76001310502120250014100</t>
  </si>
  <si>
    <t>JUAN DAVID GUZMAN CARDENAS</t>
  </si>
  <si>
    <t>24/06/2025 SE CONTESTA DEMANDA Y SE HACE LLAMAMIENTO EN GARANTÍA</t>
  </si>
  <si>
    <t>2025086591-003-000 Expediente: 2025-10280</t>
  </si>
  <si>
    <t>MARIA ANDREA JAUREGUI PARRA</t>
  </si>
  <si>
    <t>1.Que se obligue al Fondo Nacional del Ahorro, al ajuste inmediato de la tasa de interés inicialmente pactada y cobrada desde el inicio del desembolso (11.55% EA) y que fue notificada en la carta de desembolso y en el plan de pagos entregado por la entidad financiera. 2.Que se obligue al Fondo Nacional del Ahorro reversar todos los intereses corrientes y de mora mal liquidados con la tasa de interés del 15.80% EA que fue liquidada en los últimos extractos y otros gastos cobrados por el FNA y derivados de este aumento injustificado de esta tasa de interés. 3.Que se obligue al Fondo Nacional del Ahorro que una vez reversado y ajustado el valor total, se abone a capital el dinero que llegase a exceder. 4. Que se obligue al Fondo Nacional del Ahorro en caso de que lo hubieren hecho, retirar todos los reportes que hayan ordenado ante Centrales de Riesgo y/o cualquier otro que pudieran afectar el historial crediticio de la demandante. 5. Que se condene en costas al Fondo Nacional del Ahorro que se llegasen a generar por la presente actuación. 6. Que se obligue al Fondo Nacional del Ahorro pagar a mi poderdante la suma de DIEZ MILLONES DE PESOS ($10.000.000) M/CTE por concepto de honorarios de la suscrita cancelados por mi poderdante como costa de prestación de servicios jurídicos que aporto en el presente trámite. 7. Que se obligue al Fondo Nacional del Ahorro, a abstenerse de ejercer prácticas lesivas de los intereses del usuario financiero, so pena de iniciar denuncias penales por el delito de fraude ante las autoridades competentes.</t>
  </si>
  <si>
    <t>29/07/2025: SE RADICA ESCRITO DE CONTESTACION DE DEMANDA Y PRESENTACION DE EXCEPCIONES DE FONDO.</t>
  </si>
  <si>
    <t>2025090554-003-000</t>
  </si>
  <si>
    <t>HECTOR FABIO MARTINEZ AGUDELO</t>
  </si>
  <si>
    <t>Que cancele por parte del FONDO NACIONAL DEL AHORRO los intereses ganados por la cuenta de ahorro #040127242942, ABIERTA DESDE 2019, en una suma de 4 millones de pesos.</t>
  </si>
  <si>
    <t>07/07/2025: SE RADICA CONTESTACION DE LA DEMANDA Y ESCRITO DE EXCEPCIONES DE FONDO.</t>
  </si>
  <si>
    <t>2152161**</t>
  </si>
  <si>
    <t>11001310302320190031600</t>
  </si>
  <si>
    <t>JUZGADO TERCERO CIVIL DEL CIRCUITO DE EJECUCIÓN DE SENTENCIA</t>
  </si>
  <si>
    <t>ALCIDES CUELLAR GARCIA Y LUZ STELLA ORTIZ GARCÍA</t>
  </si>
  <si>
    <t>LIBRAN MANDAMIENTO DE PAGO EN CONTRA DEL FONDO NACIONAL DEL AHORRO</t>
  </si>
  <si>
    <t>26/08/2025 TRASLADO ART. 370 C.G.P., EXCEPCIONES PRESENTADA POR EL FNA - SIN INTERES CRÉDITO CANCELADO // ETAPA TRASLADO EXCEPCIONES</t>
  </si>
  <si>
    <t>11001310300620250010600</t>
  </si>
  <si>
    <t>RESOLUCIÓN DE CONTRATO DE COMPRAVENTA</t>
  </si>
  <si>
    <t>GESVALT LATAM SAS</t>
  </si>
  <si>
    <t>12/09/2025 AUTO DECRETA MEDIDAS CAUTELARES ORDENA INSCRIPCION DE DEMANDA</t>
  </si>
  <si>
    <t>2025083176-010-000 Expediente: 2025-9996</t>
  </si>
  <si>
    <t>CLAUDIA MARITZA ALDANA MUÑOZ</t>
  </si>
  <si>
    <t>Devolución de $5.000.000 por intereses ctes cobrados por mayor valor y seguro de desempleo no solicitado (incumpliendo ley 546)</t>
  </si>
  <si>
    <t>14/07/2025: SE RADICA CONTESTACION DE LA DEMANDA Y PRESENTACION DE EXCEPCIONES DE MERITO.</t>
  </si>
  <si>
    <t xml:space="preserve">2025091760-003-000 </t>
  </si>
  <si>
    <t>LEFAR ANTONIO GAMBOA RODRIGUEZ</t>
  </si>
  <si>
    <t>Pido Un millón cien mil pesos (1.100.000 pesos colombianos), con esto puedo
cubrir los meses caídos del beneficio Fresh, y adicional a esto que me reintegren
la cobertura Fresh para que bajen las cuotas que estoy pagando actualmente y así
seguir con la hipoteca del apartamento.</t>
  </si>
  <si>
    <t>12/12/2025: LA CF DESISTE DE LAS PRETENSIONES. EL DESPACHO RESUELVE: TERMINA PROCESO POR DESISTIMIENTO DE LAS PRETENSIONES. SIN CONDENA EN COSTAS.</t>
  </si>
  <si>
    <t>2025087493-004-000 Expediente : 2025-10310</t>
  </si>
  <si>
    <t>CARMEN AMELIA CUBILLOS GOMEZ</t>
  </si>
  <si>
    <t>FONDO NACIONAL DEL AHORRO S.A. y POSITIVA COMPAÑIA DE SEGUROS S.A.</t>
  </si>
  <si>
    <t>Se solicita que se declare la responsabilidad de POSITIVA Compañía de Seguros S.A. y del Fondo Nacional del Ahorro S.A. por el pago de la indemnización correspondiente a la póliza colectiva de vida de Carmen Amelia Cubillos Gómez, quien fue diagnosticada con invalidez total y permanente desde el 30 de septiembre de 2022. Se exige el pago de $127.553.833,32 como saldo del crédito hipotecario vigente a enero de 2025. Se pide que se declare la responsabilidad del Fondo Nacional del Ahorro S.A. sobre el crédito hipotecario desde la fecha de estructuración de la invalidez (30 de septiembre de 2022), y que se devuelvan al tomador de la póliza los valores pagados, incluidos intereses, conforme a lo pactado en el seguro de vida grupo.
Se solicita al superintendente delegado que, mediante fallo, declare la responsabilidad de POSITIVA Compañía de Seguros S.A. por el pago de la indemnización del seguro contratado. Se pide que en un fallo de única instancia se ordene el pago de los intereses moratorios desde la fecha de estructuración de la invalidez, conforme a la prueba pericial y en vigencia del contrato de seguro.
Se solicita que se declare la responsabilidad de las aseguradoras desde la fecha en que se radicó el siniestro, anexando pruebas y la negativa de las entidades demandadas. Se menciona la normativa aplicable para determinar el grado de invalidez. Frente a las objeciones de las aseguradoras, se presentan pretensiones específicas para que, mediante fallo, se ordene la indemnización correspondiente a favor del asegurado, dado que la invalidez se estructuró durante la vigencia del contrato laboral.</t>
  </si>
  <si>
    <t>15/08/2025: SE RADICA ESCRITO DE CONTESTACION DE LA DEMANDA Y PRESENTACION DE LAS EXCEPCIONES DE MERITO.</t>
  </si>
  <si>
    <t>76001310501820250020900</t>
  </si>
  <si>
    <t xml:space="preserve">JENNY FERNANDA SEVILLA BALLESTEROS </t>
  </si>
  <si>
    <t>FONDO NACIONAL DEL AHORRO S.A., TEMPORALES UNO
A BOGOTA S.A.S. EN LIQUIDACION, OPTIMIZAR
SERVICIOS TEMPORALES S.A. – EN LIQUIDACION
JUDICIAL, ACTIVOS S.A.S, S&amp;A SERVICIOS Y ASESORIAS
S.A.S. BIC Y SEVIOLA S.A.S.</t>
  </si>
  <si>
    <t>03/12/2025 SE CORRE TRASLADO DE RECURSO DE QUEJA INTERPUESTO POR AXXA</t>
  </si>
  <si>
    <t>76001400303420250042200</t>
  </si>
  <si>
    <t xml:space="preserve">	ANTONIO MOISES TELLO BASANTE</t>
  </si>
  <si>
    <t xml:space="preserve">22/10/2025 SENTENCIA PRIMERA INSTANCIA - ORDENA A POSITIVA SEGUROS PAGAR SALDO INSOLUTO DE LA OBLIGACIÓN DEL DEMANDANTE </t>
  </si>
  <si>
    <t>20001310500220250007000</t>
  </si>
  <si>
    <t>PATRICIA LOPEZ CARRILLO</t>
  </si>
  <si>
    <t>FONDO NACIONAL DEL AHORRO S.A., TEMPORALES UNO A BOGOTA S.A.S EN LIQUIDACION, OPTIMIZAR SERVICIOS TEMPORALES SA – EN LIQUIDACION JUDICIAL, ACTIVOS SAS, SERVIOLA SAS, Y S&amp;A SERVICIOS y ASESORIAS SAS</t>
  </si>
  <si>
    <t>2025-07-15 SE RADICA CONTESTACION DEMANDA, LLAMAMIENTO EN GARANTIA Y PRUEBAS DOCUMENTALES</t>
  </si>
  <si>
    <t>Expediente 15303197</t>
  </si>
  <si>
    <t>MINISTERIO DE TRABAJO</t>
  </si>
  <si>
    <t>INVESTIGACIÓN</t>
  </si>
  <si>
    <t>DIANA CAROLINA GALVEZ GOMEZ Y JENNI COLLAZOS PINZON</t>
  </si>
  <si>
    <t>SERVICIOS Y ASESORIAS S.A.S. Y FONDO NACIONAL DEL AHORRO S.A.</t>
  </si>
  <si>
    <t>AUTO NO. 4309 CON FECHA 13 DE JUNIO DE 2025 MEDIANTE EL CUAL SE ADELANTA TRAMITE DE AVERIGUACIÓN PRELIMINAR INICIADA POR SOLICITUD DE LAS SEÑORAS DIANA CAROLINA GALVEZ GOMEZ Y JENNI COLLAZOS PINZON EN CONTRA DE LA EMPRESA SERVICIOS Y ASESORIAS S.A.S. Y FONDO NACIONAL DEL AHORRO S.A. POR PRESUNTA VULNERACIÓN A NORMAS LABORALES.</t>
  </si>
  <si>
    <t>16/06/2025 AVERIGUACIÓN PRELIMINAR</t>
  </si>
  <si>
    <t>25754400300120250004600</t>
  </si>
  <si>
    <t>PERTENENCIA POR PRESCRIPCIÓN
EXTRAORDINARIA ADQUISITIVA DE DOMINIO</t>
  </si>
  <si>
    <t>JAIDY PATRICIA OCHOA VILLAMIZAR</t>
  </si>
  <si>
    <t>MARIELA FRANKLIN DE PINEDA, CITAN AL FONDO NACIONAL DEL AHORRO S.A. COMO ACREEDOR HIPOTECARIO</t>
  </si>
  <si>
    <t>PRIMERA: Que se DECLARE por vía de prescripción extraordinaria de dominio, de conformidad con el artículo 375 del C.G.P., que mi poderdante el señor JAIDY PATRICIA OCHOA VILLAMIZAR, identificada con cedula de ciudadanía N° 51.731.260, de Bogotá, le pertenece la propiedad, y el dominio pleno y absoluto, del bien inmueble identificado código catastral 257540102000004080002000000000, y número de matrícula inmobiliaria 051- 12838 de la oficina de registro de instrumentos públicos de Soacha Cundinamarca. SEGUNDA: Que como consecuencia de lo anterior, su despacho ORDENE la inscripción de la sentencia en la Oficina de Registro de Instrumentos Públicos de Soacha Cundinamarca. TERCERA: Que se DECRETE la cancelación de la obligación hipotecaria que constituyo la aquí demandada la señora; MARIELA FRANKLIN DE PINEDA, en virtud de lo normado en el artículo 2457 del código civil, y que fue constituida mediante escritura pública 0299 del 30 de enero del año 1.984 de la notaria novena del circulo de Bogotá, y a favor del FONDO NACIONAL DEL AHORRO, registrada en la anotación N° 005 del certificado de tradición y libertad, toda vez que acreedor hipotecario, y que por virtud del trascurso del tiempo se configuro la prescripción de la acción hipotecaria, habida cuenta que el fondo nacional del ahorro nunca ejercito las acciones tendientes a la ejecución de dicha obligación durante mas 34 AÑOS (TREINTA Y CUATRO AÑOS), venciéndose el plazo para el año 2015.</t>
  </si>
  <si>
    <t>29/07/2025 CONTESTACIÓN DE DEMANDA</t>
  </si>
  <si>
    <t>257546000000202200122</t>
  </si>
  <si>
    <t>JUZGADO PRIMERO PENAL MUNICIPAL CON FUNCIONES DE CONOCIMIENTO</t>
  </si>
  <si>
    <t>HURTO CALIFICADO AGRAVADO</t>
  </si>
  <si>
    <t>Fiscalia</t>
  </si>
  <si>
    <t>EDGAR ALFONSO OCHOA PATIÑO, FONDO NACIONAL DEL AHORRO S.A.</t>
  </si>
  <si>
    <t>EN ubicación</t>
  </si>
  <si>
    <t>16/07/2025 NOTIFICACION AUTO RESUELVE IMPEDIMENTO</t>
  </si>
  <si>
    <t>2024075886-004-000 Expediente: 2024-11015</t>
  </si>
  <si>
    <t>MIGUEL ANTONIO SANCHEZ BOHORQUEZ</t>
  </si>
  <si>
    <t>AXA COLPATRIA Y FONDO NACIONAL DEL AHORRO S.A.</t>
  </si>
  <si>
    <t>El solicitante requiere que la aseguradora Axa Colpatria haga efectivo el seguro de desempleo conforme a lo estipulado en la póliza, dado que se encuentra desempleado desde hace cuatro meses y no cuenta con los recursos necesarios para cubrir las cuotas correspondientes. Así mismo, solicita que la aseguradora se comunique con su anterior empleador para verificar dicha situación y que se le entregue un documento soporte en el que se indique el numeral o parágrafo que justifique, en caso de existir, la negación del beneficio solicitado. Auto del 14 de julio de 2025 INTEGRA el litisconsorcio por PASIVA al FONDO NACIONAL DEL AHORRO S.A.,</t>
  </si>
  <si>
    <t>04/08/2025: SE RADICA CONTESTACION DE LA DEMANDA Y PRESENTACION DE LAS EXCEPCIONES DE FONDO</t>
  </si>
  <si>
    <t>2664443**</t>
  </si>
  <si>
    <t>11001310304620220045200</t>
  </si>
  <si>
    <t>PRESCRIPCIÓN ADQUISITIVA EXTRAORDINARIA DE DOMINIO</t>
  </si>
  <si>
    <t>CARLOS DEGLY LEÓN RODRÍGUEZ</t>
  </si>
  <si>
    <t>DIANA CAROLINA ORREGO RODRÍGUEZ EN SU CALIDAD DE CÓNYUGE SUPÉRSTITE DE CARLOS JAVIER LEÓN CAYCEDO, CITAN AL FONDO NACIONAL DEL AHORRO S.A. COMO ACREEDOR HIPOTECARIO</t>
  </si>
  <si>
    <t>El demandante, CARLOS DEGLY LEÓN RODRÍGUEZ, identificado con cédula de ciudadanía No. 19.316.225 de Bogotá, solicita que se le declare propietario del inmueble ubicado en la Calle 38 Sur No. 2-24, Urbanización Las Guacamayas, Manzana 12, Lote 3, con matrícula inmobiliaria No. 50S-365266, por haberlo adquirido mediante prescripción adquisitiva extraordinaria tras una posesión superior a diez años. En consecuencia, solicita que se ordene la inscripción de la sentencia de pertenencia en el folio de matrícula correspondiente y se expida un nuevo certificado a su favor. Finalmente, pide que se condene en costas y gastos a los demandados.
El demandante solicita que se cite y haga comparecer al representante legal del Fondo Nacional del Ahorro, en calidad de acreedor hipotecario del inmueble objeto del proceso, con el fin de que pueda hacer valer sus derechos dentro del trámite, conforme a lo establecido en el numeral 5 del artículo 375 del Código General del Proceso.</t>
  </si>
  <si>
    <t xml:space="preserve">12-09-2025 - BANCO AGRARIO CONTESTA OFICIO REQUERIDO - VERIFICACIÓN DEPOSITOS JUDICIALES // ETAPA VERIFICACIÓN TITULOS JUDICIALES.
</t>
  </si>
  <si>
    <t>RADICADO No.12241 E.D</t>
  </si>
  <si>
    <t>FONDO NACIONAL DEL AHORRO S.A., WILSON VARELA RODRIGUEZ</t>
  </si>
  <si>
    <t>INFORMAR que actualmente cursa ante esta Fiscalía 2 Especializada de Extinción del Derecho de Dominio, la acción de extinción del derecho de dominio contra el bien inmueble F.M.I 370-214670, de propiedad del señor Wilson Varela Rodríguez, en cumplimiento a la Resolución de Inicio del 18 de Julio del 2014 y Adición a la Resolución de inicio del 29 de Agosto de 2023, que fue emitida bajo los parámetros de la Ley 793 de 2002. Por lo tanto, y en consideración a su condición de ACREEDOR HIPOTECARIO, se le CITA PARA QUE COMPAREZCAN PERSONALMENTE, en el término de cinco (5) días hábiles contados a partir de la entrega de esta comunicación, ante la Fiscalía 2 E.D., ubicada en la Avenida Calle 24 B No. 52 – 01. Bloque F – Piso 4 (Búnker de la Fiscalía General de la Nación), previa confirmación de cita al correo Michael.castaneda@fiscalia.gov.co, para autorizar su ingreso; lo anterior, con la finalidad de realizar diligencia de notificación personal de la resolución de inicio de la acción, o por medio de abogado con poder debidamente conferido.</t>
  </si>
  <si>
    <t>30/10/2025: ENVIA NOTIFICACION AL FNA RESPECTO AL AUTO QUE AVOCA CONOCIMIENTO DEL PROCESO. 05/11/2025: SE RADICA MEMORIAL DE PRONUNCIAMIENTO DE ACREEDOR HIPOTECARIO EXENTO DE BUENA FE.</t>
  </si>
  <si>
    <t>76001312100220240016800</t>
  </si>
  <si>
    <t>JUZGADO SEGUNDO CIVIL DEL CIRCUITO ESPECIALIZADO EN
RESTITUCIÓN DE TIERRAS</t>
  </si>
  <si>
    <t>PROCESO DE RESTITUCIÓN Y FORMALIZACIÓN DE TIERRAS DESPOJADAS O ABANDONADAS
FORZOSAMENTE</t>
  </si>
  <si>
    <t>MARILYN MELISSA MEJÍA MORENO</t>
  </si>
  <si>
    <t>FONDO NACIONAL DEL AHORRO S.A. Y OTROS</t>
  </si>
  <si>
    <t>Se requiere al Fondo Nacional del Ahorro, en su calidad de acreedor hipotecario del inmueble identificado con matrícula inmobiliaria No. 370-1026346, toda vez que fue vinculado al proceso desde el auto admisorio y, hasta la fecha, no ha emitido pronunciamiento ni ha remitido la información solicitada respecto del crédito adquirido por la señora Marilyn Melissa Mejía Moreno, identificada con cédula de ciudadanía No. 1.143.955.308. Por Secretaría, se adjunta copia del auto admisorio y se corre traslado de la solicitud y sus anexos.</t>
  </si>
  <si>
    <t>"12-12-2025 ST 1RA INSTANICA RECONOCE AL FNA ACREEDOR HIPOTECARIO Y REQUIERE AL GRUPO FONDO (GFRTT) DE LA UNIDAD DE RESTITUCIÓN DE TIERRAS, DE CONFORMIDAD CON LO DISPUESTO EN EL ACUERDO 009 DE 2013, APLIQUE MECANISMO DE ALIVIO DE PASIVO EN RELACIÓN CON EL CRÉDITO HIPOTECARIO NÚM. 114395530817 QUE AFECTA EL PREDIO AQUÍ RESTITUIDO, CUYO ACREEDOR ES EL FONDO NACIONAL DEL AHORRO S.A., ADQUIRIDO POR LA SOLICITANTE ANTES DE LOS HECHOS VICTIMIZANTES Y QUE ENTRÓ EN MORA POR EFECTO DE LA OCURRENCIA DE LOS MISMOS.""
 // ETAPA EJECUTORIEDAD ST
"</t>
  </si>
  <si>
    <t>2663310**</t>
  </si>
  <si>
    <t>11001310503820250004900</t>
  </si>
  <si>
    <t>ANGIE HASBLEIDY CAMACHO ROMERO</t>
  </si>
  <si>
    <t>FONDO NACIONAL DE AHORRO y en calidad de Litis consortes respecto de S&amp;A SERVICIOS y ASESORIAS SAS y SERVIOLA SAS</t>
  </si>
  <si>
    <t xml:space="preserve">2025-11-04 SE REALIZA AUDIENCIA INCIAL, SE FIJA FECHA DE AUDIENCIA PARA PRACTICA DE PRUEBAS, ALEGATOS Y FALLO PARA EL 11 FEBRERO 2026 - 8:30 AM </t>
  </si>
  <si>
    <t>2025109452-004-000</t>
  </si>
  <si>
    <t>18/072025</t>
  </si>
  <si>
    <t>SANDRA YULIETH MORALES GONZALEZ</t>
  </si>
  <si>
    <t>Solicita entrega de paz y salvo de la deuda cancelada con el Fondo Nacional del Ahorro.</t>
  </si>
  <si>
    <t>25/07/2025: SE RADICA CONTESTACION DE LA DEMANDA Y PRESENTACION DE LAS EXCEPCIONES DE FONDO</t>
  </si>
  <si>
    <t>2663662**</t>
  </si>
  <si>
    <t>13001310500220250004600</t>
  </si>
  <si>
    <t>DARLY MOLINA DIAZ</t>
  </si>
  <si>
    <t>FONDO NACIONAL DEL AHORRO S.A. SERVIOLA S.A. Y S&amp;A SERVICIOS Y 
ASESORÍAS S.A.S. BIC</t>
  </si>
  <si>
    <t>21/08/2025 S&amp;A SERVICIOS Y ASESORIAS CONTESTA DEMANDA</t>
  </si>
  <si>
    <t>11001310504120250000700</t>
  </si>
  <si>
    <t>JEIMY ALEXANDRA TORRES PAMPLONA</t>
  </si>
  <si>
    <t>08/08/2025 SE RADICA CONTESTACION DE DEMANDA EN SIUGJ</t>
  </si>
  <si>
    <t>73411408900120240042800</t>
  </si>
  <si>
    <t>LÍBANOMUNICIPAL PRO 001</t>
  </si>
  <si>
    <t>MARIA GLADYS VILLALBA ROMERO</t>
  </si>
  <si>
    <t xml:space="preserve">27/10/2025 DECRETAR PRUEBAS (REQUIERE FNA) UNA VEZ CUMPLIDO LO ANTERIOR  SE DICTARA SENTENCIA </t>
  </si>
  <si>
    <t>05001400302920240138000</t>
  </si>
  <si>
    <t>JUZGADO VEINTI NUEVE CIVIL MUNICIPAL DE MEDELLIN</t>
  </si>
  <si>
    <t>JHON JAIRO ARANGO CORREDOR, JESUS ELIAS ARANGO CORREDOR</t>
  </si>
  <si>
    <t>HEREDEROS DETERMINADAS E INDETERMINADAS DE LA SEÑORA
LETICIA RODRÍGUEZ, QUIEN EN VIDA SE IDENTIFICABA CON CC 24696482, VINCULAN AL FNA COMO ACREEDOR HIPOTECARIO</t>
  </si>
  <si>
    <t>Que se declare a los demandantes Jhon Jairo Arango y Jesus Elias Arango han adquirido el 50% por prescripción extraordinaria adquisitiva de dominio el inmueble ubicado en la carrera 53 No 12c sur 42. que como consecuencia de la anterior declaracion, se ordene la inscripcion de la sentencia dentro del FMI 001-379149 de la oficina de registro de instrumentos publicos de medellin zona sur. que se condene en costas a la parte demandada.</t>
  </si>
  <si>
    <t>AUTO 25/08/2025 INCORPORA RESPUESTA DE LA ORIP DE MEDELLIN RESPUESA DE LA INSCRIPCIÓN DE LA DEMANDA, INCORPORA FOTO DE LA VALLA</t>
  </si>
  <si>
    <t>25754400300220230040800</t>
  </si>
  <si>
    <t>JUZGADO SEGUNDO CIVIL MUNICIPAL DE SOACHA</t>
  </si>
  <si>
    <t>LEIDI YURANI BARRANTES BELTRAN, GLORIA MERCEDES BELTRAN ROJAS</t>
  </si>
  <si>
    <t>BERENICE LIZARAZO, CITAN AL FONDO NACIONAL DEL AHORRRO COMO ACREEDOR HIPOTECARIO</t>
  </si>
  <si>
    <t>Que   se declare que las señoras Gloria Mercedes Beltrán Rojas identificada con la cédula de ciudadanía N° 51.728.998 y Leidi Yurany Barrantes Beltrán identificada con la cédula de ciudadanía N° 1.012.366.418, han adquirido por prescripción extraordinaria adquisitiva de dominio el inmueble ubicado en el perímetro urbano del municipio de Soacha - Cundinamarca, con nomenclatura Carrera 16 Este N° 32B - 95 (dirección antigua Carrera 16 Este N° 32A - 91), Manzana 13, de la Agrupación Residencial El Bosque 3, urbanización San Mateo</t>
  </si>
  <si>
    <t>01/09/2025 CONTESTACION DEMANDA - AUTO 01/09/2025 REQUIERE A DEMANDANTE APORTAR VALLA CORREGIDA</t>
  </si>
  <si>
    <t>2025115693-004-000</t>
  </si>
  <si>
    <t>PROTECCION AL CONSUMIDOR FINANCIERO</t>
  </si>
  <si>
    <t>LUISA FERNANDA DEVIA CASTAÑO</t>
  </si>
  <si>
    <t>Que se obligue al FONDO NACIONAL DEL AHORRO, la revisión acusiosa de las condiciones del crédito desde el U.V.R, ya que la asesora no explico que este tipo de crédito aumenta el valor del capital como también se revise el valor de la cuota del acuerdo.
Que se cambien las condiciones del crédito de acuerdo con la ley de vivienda 546 de 1999 con el fin de reducir tasa de interés y/o tiempo de la deuda.
Que se respeten las condiciones que se habían propuesto al inicio del crédito las cuales informo el asesor, esto de acuerdo de ley 1328 de 2009 de protección del consumidor ya que se deben brindar alternativas para que no se incumpla con esta obligación ya que en las condiciones actuales se está perjudicando la vida financiera de la demandante con las obligaciones que tiene como madre cabeza de familia.</t>
  </si>
  <si>
    <t>15/10/2025: SE REALIZA ACUERDO DE CONCILIACION: SE LLEGA A ACUERDO CON LA COMPAÑIA ASEGURADORA Y EL FNA COADYUVA DICHA DECISION. SE TERMINA PROCESO POR CONCILIACION.</t>
  </si>
  <si>
    <t>2025117724-005-000</t>
  </si>
  <si>
    <t>MARTHA ISABEL BURGOS TOSCANO</t>
  </si>
  <si>
    <t>Que se declare la vigencia de la póliza de seguros pactada en el año 2009, suscrita con la compañía de seguros positiva por intermedio del Fondo Nacional del Ahorro - por la adquisición del crédito Hipotecario No. 28054116-08.
Que se declare contractualmente responsable a la compañía de seguros positiva por el incumplió las obligaciones pactadas en la póliza de vida, tomada en el año 2009, donde funge como asegurada la señora Martha Isabel Burgos Toscano sobre la adquisición del crédito Hipotecario No. 28054116-08 con el Fondo Nacional del Ahorro.
Que, como consecuencia del anterior incumplimiento, se CONDENE a la compañía de seguros positiva, a pagar la suma de: diecinueve millones pesos ($19.000.000.00) m/cte., como concepto de indemnización por el acaecimiento del riesgo asegurado, que debe ser imputado al crédito Hipotecario No. 28054116-08,a favor del Fondo Nacional del Ahorro y los remanentes deben ser girados a favor de mi prohijada.
Que se ORDENE al Fondo Nacional del Ahorro, la devolución de las cuotas pagadas por la señora Martha Isabel Burgos Toscano, en relación con la obligación crediticia No. 28054116-08.
Que se ORDENE al Fondo Nacional del Ahorro Y la Compañía de seguros positiva, asumir la totalidad del remanente de la deuda y saldos insolutos, declarando a PAZ Y SALVO por todo concepto crediticio a la señora Martha Isabel Burgos Toscano, en relación con la obligación crediticia No. 28054116-08 con el Fondo Nacional del Ahorro.
Que se CONDENE al Fondo Nacional del Ahorro y a la compañía de Seguros positiva, a pagar las costas procesales y agencias en derecho.
Séptima: Que se COMPULSE copias a la dirección de protección del consumidor de la superintendencia financiera para lo de su competencia.</t>
  </si>
  <si>
    <t>24/08/2025: SE RADICA ESCRITO DE CONTESTACION DE LA DEMANDA Y PRESENTACION DE LAS EXCEPCIONES DE MERITO.</t>
  </si>
  <si>
    <t>76001400303420240098000</t>
  </si>
  <si>
    <t>JUZGADO  TREINTA Y CUATRO CIVIL MUNICIPAL DE CALI</t>
  </si>
  <si>
    <t>VERBAL DIVISORIO</t>
  </si>
  <si>
    <t>PAOLA ANDREA PONTON</t>
  </si>
  <si>
    <t>ROLANDO GONZALEZ
FONDO NACIONAL DEL AHORRO COMO ACREEDOR HIPOTECARIO</t>
  </si>
  <si>
    <t>Decretar la venta en pública licitación del el inmueble ubicado en la carrera 41 D # 28-12 del Barrio La Independencia de la ciudad de Cali, Identificado con la Matrícula Inmobiliaria N° 370-448984 de la Oficina de Registro de Instrumentos Públicos de Cali previo el avalúo cuya base de posturaserá el valor total. Hecho el remate y una vez registrado y entregada del inmueble al rematante, dictar la sentencia aprobatoria y de distribución del precio entre LEONARDO MELO VACA , MARTHA YOLANDA MELO VACA, LILIA O LILIANA MELO VACA y JORGE ELIECER MELO VACA en proporción del VEINTICINCO por ciento (25%) para cada uno de los copropietarios .
Condenar en costas a la parte demandada</t>
  </si>
  <si>
    <t xml:space="preserve">08-10-2025 TRASLADO C.G.P 10 DIAS CUMPLIMEINTO AUTO 15-09-2025 //ETAPA TRASLADOS </t>
  </si>
  <si>
    <t>11001334205220240046400</t>
  </si>
  <si>
    <t>JUZGADO CINCUENTA Y DOS ADMINISTRATIVO SECCION SEGUNDA DE BOGOTÁ</t>
  </si>
  <si>
    <t xml:space="preserve">BENEDICTO DE JESUS RODRIGUEZ SANCHEZ </t>
  </si>
  <si>
    <t>10-11-2025 TRASLADO DE EXCEPCIONES
10-11-2025 FIJACION EN LISTA TRASLADO CONTESTACION FONDO NACIONAL DEL AHORRO</t>
  </si>
  <si>
    <t>2025107786-010-000</t>
  </si>
  <si>
    <t>DIANA MILENA AMAYA PEDRAZA</t>
  </si>
  <si>
    <t>Que se obligue al Fondo Nacional del Ahorro (FNA) a explicar y documentar con claridad las razones por las cuales se fraccionó el desembolso aprobado, sin consentimiento previo y expreso de mi parte.
Que se requiera al FNA a adoptar las medidas necesarias para garantizar el cumplimiento de los acuerdos privados de compraventa afectados por su proceder unilateral.
Que se declare la vulneración de mis derechos como consumidora financiera en relación con la ejecución del crédito aprobado.</t>
  </si>
  <si>
    <t>04/08/2025: SE ADMITE DEMANDA DE EXTINCION DE DOMINO Y SE NOTIFICA AL FNA</t>
  </si>
  <si>
    <t>760013120003202500002 00</t>
  </si>
  <si>
    <t>Juzgado Tercero Penal del Circuito Especializado en Extinción de
Dominio de Cali</t>
  </si>
  <si>
    <t>Fiscalía 42 Especializada adscrita a la DEEDD</t>
  </si>
  <si>
    <t>EFRÉN PALACIOS SERNA y OTROS</t>
  </si>
  <si>
    <t>09/12/2025: SE FIJA FECHA PARA AUDIENCIA DE CONCILIACION PARA EL 26 DE ENERO DE 2026 A LAS 2PM.</t>
  </si>
  <si>
    <t>54001418900120240087300</t>
  </si>
  <si>
    <t>Juzgado Primero de Pequeñas Causas y Competencia Multiple de Cucuta</t>
  </si>
  <si>
    <t>DARWIN ALEXIS VALDERRAMA RODRÍGUEZ</t>
  </si>
  <si>
    <t>LEYDI MARYURI DUARTE RODRÍGUEZ</t>
  </si>
  <si>
    <t>Declarar que el señor DARWIN ALEXIS VALDERRAMA RODRÍGUEZ, mayor de edad, vecino de esta ciudad, identificado con la cédula de ciudadanía número 88.268.741 expedida en Cúcuta, ha adquirido por el modo de PRESCRIPCIÓN ORDINARIA ADQUISITIVA DE DOMINIO DE VIVIENDA DE INTERÉS SOCIAL el bien inmueble urbano, ubicado en la MANZANA 06 DE LA URBANIZACIÓN TORCOROMA VIA-V-5</t>
  </si>
  <si>
    <t xml:space="preserve">08/08/2025 FNA CONTESTA DEMANDA </t>
  </si>
  <si>
    <t>2025114081-011-000</t>
  </si>
  <si>
    <t>LUZ MARLENE AGUDELO MARTINEZ</t>
  </si>
  <si>
    <t>Que se DECLARE la existencia de cobertura válida para el siniestro ocurrido el (04) de febrero de 2025 y se ordene a AXA COLPATRIA SEGUROS S.A el pago del valor insoluto del crédito al FNA.
Que se DECLARE que el FNA incumplió sus deberes de diligencia y verificación, al desembolsar el crédito con conocimiento (o deber de conocimiento) del fallecimiento del afiliado.
ORDENAR al FNA que cancele la obligación en favor de los herederos y devuelva las cuotas pagadas.
Que ambas entidades adopten medidas correctivas para garantizar el cumplimiento de sus deberes frente a otros consumidores financieros.</t>
  </si>
  <si>
    <t>03/09/2025: SE RADICA ESCRITO DE CONTESTACION DE LA DEMANDA Y PRESENTACION DE EXCEPCIONES DE FONDO, DENTRO DEL TÉRMINO LEGAL OPORTUNO.</t>
  </si>
  <si>
    <t>2025118548-009-000</t>
  </si>
  <si>
    <t>JAVIER ANDRES MORENO MARTINEZ</t>
  </si>
  <si>
    <t xml:space="preserve">Declarar que el Fondo Nacional del Ahorro (FNA) incurrió en una vulneración del derecho a recibir información clara, veraz, suficiente, oportuna y comprobable, conforme a lo establecido en la ley, al informarme reiteradamente una tasa de interés del 11,75% EA para mi crédito de leasing habitacional, la cual luego fue modificada de manera unilateral a una tasa del 14% EA sin notificación y aviso oportuno, justo 3 días después de realizado el desembolso.
Ordenar al FNA ajustar de manera inmediata la tasa efectiva anual del crédito de leasing habitacional No. 102076605601 al 11,75% EA, conforme a la información oficial que me fue suministrada en tres ocasiones distintas el día 10 de mayo de 2024 por parte de los asesores del FNA.
Ordenar al FNA recalcular el plan de amortización y el valor de las cuotas mensuales, ajustándolo a la tasa del 11,75% EA, respetando el principio de buena fe contractual, la confianza legítima generada y la expectativa válida inducida por la entidad financiera.
Requerir al FNA que entregue de forma inmediata un cronograma completo y detallado del crédito
Ordenar al FNA reembolsar el valor de SIETE MILLONES OCHOCIENTOS VEINTISIETE MIL SETECIENTOS SETENTA Y SEIS PESOS ($7.827.776 m/cte) a JAVIER ANDRÉS MORENO MARTÍNEZ, correspondientes a los intereses cobrados en exceso por el FNA, como consecuencia del cobro indebido de una tasa efectiva anual del 13,5%.
</t>
  </si>
  <si>
    <t>06/09/2025: SE RADICA ESCRITO DE CONTESTACION DE LA DEMANDA Y PRESENTACION DE EXCEPCIONES DE FONDO, DENTRO DEL TÉRMINO LEGAL OPORTUNO.</t>
  </si>
  <si>
    <t>11001310302720250045100</t>
  </si>
  <si>
    <t>JUZGADO SETENTA Y CUATRO CIVIL MUNICIPAL DE BOGOTÁ</t>
  </si>
  <si>
    <t>JOSE YESID GUARNIZO MARROQUÍN</t>
  </si>
  <si>
    <t>POSITIVA  COMPAÑÍA DE SEGUROS  - FONDO NACIONAL DEL AHORRO</t>
  </si>
  <si>
    <t>DECLARAR que POSITIVA COMPAÑÍA DE SEGUROS S.A suscribió póliza de vida grupo deudores No. 3400004407-0 a favor del FONDO NACIONAL DEL AHORRO, beneficiario de la póliza de vida grupo deudores, en la que se aseguro al señor JOSE YEZID GUARNIZO MAYORQUIN, amparando diversos riesgos a que estaba expuesto el señor mencionado y particularmente la cobertura por incapacidad total y permanente.</t>
  </si>
  <si>
    <t>16-12-2025 ACTORA DESCORRE EXCEPCIONES PRESENTADAS POR EL FNA // ETAPA TRASLADO EXCEPCONES}</t>
  </si>
  <si>
    <t>11001310500320240021900</t>
  </si>
  <si>
    <t>JUZGADO TERCERO LABORAL DEL CIRCUITO JUDICIAL DE BOGOTÁ</t>
  </si>
  <si>
    <t>ALIX DEBADID PINTO MOSCOTE</t>
  </si>
  <si>
    <t>FONDO NACIONAL DEL AHORRO S.A.. TEMPORALES UNO – A BOGOTA S.A.S.
OPTIMIZAR SERVICIOS TEMPORALES S.A.
ACTIVOS. S.A.
SERVIOLA S.A.S.
S&amp;A SERVICIOS Y ASESORÍAS.</t>
  </si>
  <si>
    <t>25/11/2025 SE RADICA AL DESPACHO GUÍAS DE NOTIFICACIÓN A LOS LLAMADOS EN GARANTÍA</t>
  </si>
  <si>
    <t>2025121190-009-000</t>
  </si>
  <si>
    <t>SANDRA MILENA ALVAREZ JARAMILLO</t>
  </si>
  <si>
    <t>Solicito que se ordene al Fondo Nacional del Ahorro el pago de los intereses generados por las cesantías consignadas durante el contrato laboral finalizado en el año 2022, conforme a lo establecido en la Ley 50 de 1990, el Decreto 1072 de 2015 y demás normas aplicables. Aclaro que la empresa realizó la consignación de las cesantías correspondientes, pero el FNA no ha efectuado el pago de los intereses que legalmente deben ser entregados al trabajador.</t>
  </si>
  <si>
    <t>30/09/2025: SE RADICA MEMORIAL DE PRONUNCIAMIENTO DEL FNA S.A. EN CALIDAD DE ACREEDOR HIPOTECARIO DE BUENA FE EXENTO DE CULPA.</t>
  </si>
  <si>
    <t>66001-31-20-002-2025-00007-00</t>
  </si>
  <si>
    <t>JUZGADO SEGUNDO PENAL DEL CIRCUITO ESPECIALIZADO
EN EXTINCIÓN DE DOMINIO DE PEREIRA</t>
  </si>
  <si>
    <t>Fiscalía 52 Especializada DEEDD de la ciudad de Pereira</t>
  </si>
  <si>
    <t>ROSA ELENA CANO Y OTROS</t>
  </si>
  <si>
    <t>Proceso de extinción de domino en el que el FNA es vinculado como acreedor hipotecario del inmueble con FMI 280-101196. Ubicación Urbanización El Mirador Etapa 1, Mz C, casa 15 del municipio de La Tebaida, Quindío. Inscrito en la Oficina de Registro de instrumentos públicos de Armenia. Propietario Rosa Elena Cano C.C # 41.870.350
Oscar Mauricio Herrera García C.C # 18.371.543
* Tiene hipoteca a favor del Fondo Nacional de Ahorro.
* Tiene afectación a vivienda familiar, pero a favor de los mismos afectados.</t>
  </si>
  <si>
    <t>22/09/2025: SE RADICA ESCRITO DE CONTESTACION DE DEMANDA, PRESENTACION DE EXCEPCIONES PREVIAS Y EXCEPCIONES DE FONDO.</t>
  </si>
  <si>
    <t>11001310504520240024700</t>
  </si>
  <si>
    <t>YULY VANESA JIMENEZ CASTRO</t>
  </si>
  <si>
    <t>28/08/2025 SE RADICA CONTESTACIÓN DE DEMANDA</t>
  </si>
  <si>
    <t>11001310300720250036800</t>
  </si>
  <si>
    <t>JUZGADO SÉPTIMO CIVIL DEL CIRCUITO</t>
  </si>
  <si>
    <t>ACCIÓN DE GRUPO</t>
  </si>
  <si>
    <t>JUAN PABLO NARANJO VALLEJO Y OTROS</t>
  </si>
  <si>
    <t xml:space="preserve">PRIMERO: Declarar que las entidades financieras y/o cooperativas de naturaleza financiera o de ahorro y crédito, vigiladas por las Superintendencias Financiera o de Economía Solidaria, mencionadas como demandadas, incumplieron, desde el 14 de diciembre de 2024, la obligación impuesta por el Artículo 65 de la Ley 2277 de 2022, al no adoptar un sistema de información que permitiera la verificación, control y retención del Gravamen a los Movimientos Financieros para aplicar la exención del impuesto del 4x 1000 a las personas que no excedieran los movimientos financieros de 350 UVT mensuales sin la necesidad de marcar una única cuenta. 
SEGUNDO: Que en virtud de dicha declaratoria de incumplimiento, se declare que las entidades demandadas son civilmente  y solidariamente responsables, por responsabilidad civil contractual, ante cada persona propietaria de cuentas de ahorro, depósitos electrónicos o tarjetas prepago, u otros, de devolver las retenciones por concepto de Gravamen a los Movimientos Financieros (4x mil) que se les cobraron al grupo demandante desde el 13 de diciembre de 2024 y hasta cese el incumplimiento de las demandadas. 
SUBSIDIARIA DE LA SEGUNDA: Que en virtud de dicha declaratoria de incumplimiento, se declare que las entidades demandadas son civilmente y solidariamente responsables, por responsabilidad civil extra - contractual, ante cada persona propietaria de cuentas de ahorro, depósitos electrónicos o tarjetas prepago, u otros, de devolver las retenciones por concepto de Gravamen a los Movimientos Financieros (4x mil) que se les cobraron al grupo demandante desde el 13 de diciembre de 2024 y hasta cese el incumplimiento de las demandadas. 
TERCERA: Que se declare que las entidades financieras demandadas incumplieron los derechos de los consumidores financieros.
CUARTA CONCECUENCIAL: Que, en virtud de las declaraciones precedentes de responsabilidad, se condene a las entidades demandadas para que restituyan a devolver las sumas retenidas por concepto del 4x mil a todas aquellas personas que no debían haber tenido la obligación de pagar dicho gravamen desde el 13 de diciembre de 2024, teniendo en cuenta que si los bancos hubieran cumplido con la orden establecida en el Artículo 65 de la Ley 2277 de 2022, el grupo demandante no hubiese tenido que pagar el respectivo gravamen tributario. La carga de la prueba recaerá sobre las entidades demandadas, quienes deberán desvirtuar el monto del perjuicio inicialmente estimado. Esto se debe a que las demandadas, en virtud de la protección del consumidor financiero, poseen la información y la documentación del Grupo. Por lo tanto, deberán aportar los montos recaudados por persona y por concepto del 4x1000, específicamente para aquellos que no superaron las 350 UVT mensuales y se les cobró el gravamen tributario.
SUBSIDIARIA DE LA CUARTA PRINCIPAL. Que, en virtud de las declaraciones precedentes de responsabilidad, se condene a las entidades demandadas a devolver las sumas retenidas por concepto del 4x mil a todas aquellas personas que no debían haber tenido la obligación de pagar dicho gravamen desde el 13 de diciembre de 2024, teniendo en cuenta que si los bancos hubieran cumplido con la orden establecida en el Artículo 65 de la Ley 2277 de 2022, el grupo demandante no hubiese tenido que pagar el respectivo gravamen tributario, esto de conformidad con la documental que se recaude de las solicitudes y oficios solicitados en esta demanda y conforme al dictamen pericial que se solicita.
QUINTA CONCECUENCIAL: Que las sumas a devolver a cada uno de los usuarios se hagan efectivas más el interés corriente que dichos valores hubieran generado si no se les hubiera retenido. 
SEXTA CONSECUENCIAL: Dada la obligación de las entidades financieras de identificar a los usuarios que no superen las 350 UVT mensuales en sus productos financieros, y en aplicación de los derechos del consumidor y el principio de inversión de la carga de la prueba, se condene a las entidades demandadas al pago de NUEVE BILLONES DOSCIENTOS CINCUENTA Y NUEVE MIL TRESCIENTOS VEINTICUATRO MILLONES TRESCIENTOS CUARENTA Y SEIS MIL OCHOCIENTOS CUARENTA Y TRES PESOS ($9.259.324.346.843 COP) en favor del grupo demandante, monto  que corresponde al capital adeudado desde diciembre de 2024 hasta junio de 2025 certificado por la DIAN de recaudo de 4*1000 a nivel nacional durante dicho periodo. No obstante, el valor de condena pretendido podrá ser reducido si las entidades demandadas demuestran que, para cada persona específica, o de dicho monto, los productos financieros si debían ser gravados con el impuesto respectivo, por lo cual habrá de disminuirse del monto solicitado dicho valor.
SEPTIMA CONCECUENCIAL: Condenar en costas y agencias en derecho a las entidades demandadas.
OCTAVA CONCECUENCIAL: Reconózcase y liquídense el 10% de los dineros o montos que sean exigibles a título de condena al abogado coordinador del grupo conforme a la ley-acciones de grupo. </t>
  </si>
  <si>
    <t>29/09/2025: SE RADICA ESCRITO DE CONTESTACION DE DEMANDA,  Y EXCEPCIONES DE FONDO.</t>
  </si>
  <si>
    <t>13001400300120240084200</t>
  </si>
  <si>
    <t>VERBAL SUMARIO-CONTROVERSIAS DE PROPIEDAD HORIZONTAL</t>
  </si>
  <si>
    <t>FERNANDO ENRIQUE OROZCO GÓMEZ</t>
  </si>
  <si>
    <t>FONDO NACIONAL DEL AHORRO, BANCO DAVIVIENDA S.A Y OTROS</t>
  </si>
  <si>
    <t>Primera: Se declare que los demandados incumplieron el reglamento de propiedad horizontal del Edificio Solei P.H. al permitir, autorizar y ejecutar el cerramiento de la terraza del apartamento 305 que hace parte de la copropiedad. Segundo: Como consecuencia de lo anterior, se ordene la demolición o desmantelamiento inmediato del cerramiento de la terraza del apartamento 305 que hace parte de la copropiedad. Tercero: Se condene en costas a la parte demandada.</t>
  </si>
  <si>
    <t>19/11/2025 AUTO RECONOCE PERSONERÍA FNA- TRASLADO CONTESTACIÓN DEMANDA DEL FNA</t>
  </si>
  <si>
    <t>11001310301320230052300</t>
  </si>
  <si>
    <t>Se solicita que se declare la existencia de una cesión de crédito respecto de tres obligaciones originalmente adquiridas por los señores Andrés David Bermúdez Ariano, Yohan Leonardo Sepúlveda Hernández y Lilia Díaz Maya con el banco Bancolombia, las cuales ahora se encuentran a favor del Fondo Nacional del Ahorro. Asimismo, se pide que se reconozca que dichas obligaciones fueron asumidas por el Fondo Nacional del Ahorro, lo que implica un cambio en la titularidad de las mismas. Como consecuencia de lo anterior, se solicita que Bancolombia entregue al Fondo Nacional del Ahorro las garantías que respaldan las obligaciones (pagarés), así como las primeras copias de las escrituras públicas relacionadas con cada obligación. También se requiere la entrega de las notas de cesión correspondientes y se pide que Bancolombia sea condenado al pago de costas y agencias en derecho.</t>
  </si>
  <si>
    <t>15/09/2025 NOTIFICACIÓN A LA PARTE DEMANDADA</t>
  </si>
  <si>
    <t>2025148967-003-000</t>
  </si>
  <si>
    <t>ADRIANA ROJAS PRADA</t>
  </si>
  <si>
    <t>Se solicita que el Fondo Nacional del Ahorro asuma el valor del subsidio “Reduce Tu Cuota” otorgado por la Secretaría Distrital de Hábitat, correspondiente a 14 SMMLV para el año 2025 (equivalente a $19.929.000), como parte del beneficio recibido por una ciudadana dentro del programa “Reactiva tu Compra, Reactiva tu Hogar”, destinado al pago de 48 cuotas mensuales de su crédito hipotecario. Asimismo, se requiere la corrección de la tasa de interés asignada, ya que fue registrada incorrectamente con ingresos superiores a dos SMMLV, lo que generó una tasa del 12.50% EA, cuando le corresponde una del 10.00% EA. En caso de no realizar el ajuste, se exige el reembolso de los 2.5 puntos porcentuales cobrados en exceso, equivalentes a $25.840.000.</t>
  </si>
  <si>
    <t>30/09/2025: SE RADICA ESCRITO DE CONTESTACION DE DEMANDA, PRESENTACION DE EXCEPCIONES DE FONDO.</t>
  </si>
  <si>
    <t>2025150473-003-000</t>
  </si>
  <si>
    <t>YEIMY CANTE TORO</t>
  </si>
  <si>
    <t>Se me entrega a la mayor brevedad mi pre aprobado y aprobado para el credito
de vivienda con FNA. Se me restablezca mi usuario en la pagina del FNA y poder acceder a todos sus servicios virtuales.</t>
  </si>
  <si>
    <t>14/10/2025: SE RADICA ESCRITO DE CONTESTACION DE DEMANDA, PRESENTACION DE EXCEPCIONES DE FONDO.</t>
  </si>
  <si>
    <t>11001410500820240047200</t>
  </si>
  <si>
    <t>JUZGADO OCTAVO DE PEQUEÑAS CAUSAS LABORALES DE BOGOTÁ</t>
  </si>
  <si>
    <t>MARTA PATRICIA RIVAS MONSALVO</t>
  </si>
  <si>
    <t>Que se declare que la señora Martha Patricia Rivas Monsalvo, identificada con cédula de ciudadanía N.° 49.737.134, es la única beneficiaria de las cesantías definitivas de su esposo fallecido Jorge Luque Vargas (Q.E.P.D.), identificado con cédula N.° 77.026.718, quien murió el 20 de junio de 2021 a causa del SARS COV 2. En consecuencia, se condena al Fondo Nacional del Ahorro Carlos Lleras Restrepo al pago de dichas cesantías, así como de los intereses moratorios desde el 16 de febrero de 2022, fecha en que fueron reclamadas por la demandante. Además, se solicita el pago de costas y agencias en derecho, se invoca la aplicación de los principios de ultra y extrapetita, y se reconoce la personería jurídica del apoderado que actúa en representación de la demandante.</t>
  </si>
  <si>
    <t>09/10/2025 TIENE POR NOTIFICADA POR CONDUCTA CONCLUYENTE AL FNA</t>
  </si>
  <si>
    <t>54405400300120220041400</t>
  </si>
  <si>
    <t>JUZGADO PRIMERO CIVIL MUNIIPAL DE LOS PATIOS</t>
  </si>
  <si>
    <t>PERTENENCIA POR PRESCRIPCIÓN EXTRAORDINARIA ADQUISITIVA DE DOMINIO</t>
  </si>
  <si>
    <t>BERTHA BUITRAGO SEPULVEDA</t>
  </si>
  <si>
    <t>JANUARIO GARCIA MENDEZ, FONDO NACIONAL DEL AHORRO COMO ACREEDOR HIPOTECARIO</t>
  </si>
  <si>
    <t>CONTESTACIÓN DEMANDA 17/10/2025</t>
  </si>
  <si>
    <t>13001310300120250001600</t>
  </si>
  <si>
    <t>VERBAL – DECLARACIÓN DE PERTENENCIA</t>
  </si>
  <si>
    <t>ALMA ROCIO MENDOZA GARCIA</t>
  </si>
  <si>
    <t>FREDY JOSE FERNANDEZ MARRUGO Y FONDO NACIONAL DEL AHORRO S.A.</t>
  </si>
  <si>
    <t>Que se declare que la señora ALMA ROCIO MENDOZA GARCÍA, mayor de edad, vecina
de esta ciudad, identificada con cédula de ciudadanía No 45.456.806 de Cartagena es titular del derecho de dominio del inmueble ubicado en la calle 62 # 14 - 24 en la jurisdicción del Distrito de Cartagena, Departamento de Bolívar, República de Colombia, identificado con referencia catastral c # 01 - 02 - 0493 - 0008 - 000 y folio de Matrícula Inmobiliaria # 060–38154. 2. Que se ordene la inscripción de la sentencia declarativa de la propiedad del inmueble pretendido, en la oficina de registro de instrumentos públicos. 3. Que se condene en costas al demandado, en caso de oposición.</t>
  </si>
  <si>
    <t xml:space="preserve">09/10/2025 DEMANDA CONTESTADA POR EL FNA </t>
  </si>
  <si>
    <t>19001400300320250057900</t>
  </si>
  <si>
    <t>ANA LUCIA GARZON NAVARRO</t>
  </si>
  <si>
    <t>CARLOS ARTURO MOLINA, FONDO NACIONAL DEL AHORRO COMO ACREEDOR HIPOTECARIO</t>
  </si>
  <si>
    <t>PRIMERA: Que pertenece a ANA LUCIA GARZON NAVARRO, identificada con la cédula 34.320.379, el inmueble consiste en una casa de habitación y el lote de terreno sobre el cual está edificada, ubicada en la calle 69N 17 10 barrio Bello Horizonte de esta ciudad, con matrícula inmobiliaria 120-78793, inscrito en el catastro municipal 01-01-00-00-0021-0013-0-00-00-0000 con un área de 123.79 m², según el dictamen pericial, comprendido dentro de los siguientes linderos actualizados conforme el dictamen pericial: “NORTE, 15,09 m con inmueble de la C 69N 17 20 y 2,75 m con inmueble de la K 17Bis 69N 18; ORIENTE, 6,93 m con inmueble de la K 17 69N 21; SUR, en 12,93 m con inmueble esquinero ubicado en K 17 69N 09 C 69N 17 04 y 4,61 m con inmueble de la K 17 69N 15; OCCIDENTE 7,11 m con la calle 69 Norte.” por haberlo adquirido por el modo de la PRESCRIPCIÓN EXTRAORDINARIA ADQUISITIVA DE DOMINIO, en virtud de la posesión ejercida por más de doce años. SEGUNDA. ORDÉNESE la inscripción de la propiedad adquirida por la señora ANA LUCIA GARZON NAVARRO, en el folio de Matrícula Inmobiliaria 120-78793. Condénese en costas en caso de oposición temeraria.</t>
  </si>
  <si>
    <t>21-10-2025 CORRE TRASLADO EXCEPCIONES FNA / 23-10-2025 AUTO REQUIERE ACTORA ALELGUE FOTOR LEGIBLES DE LA VALLA // ETAPA TRASLADO DDA</t>
  </si>
  <si>
    <t>11001310501320250013300</t>
  </si>
  <si>
    <t>CAMILO QUIROZ USUGA</t>
  </si>
  <si>
    <t>2025-12-10 SE RADICA MEMORIAL VIA SIUGJ SOPORTANDO LA CONSTANCIA DE NOTIFICACION JUDICCIAL A LAS LLAMADAS EN GARANTIA, ASGEURADORAS MUNDIAL Y AXXA COLPATRIA</t>
  </si>
  <si>
    <t>11001310502320250019200</t>
  </si>
  <si>
    <t>MARIA DEL PILAR ARVILLA DEL RIO</t>
  </si>
  <si>
    <t>06/10/2025 SE RADICA CONTESTACIÓN DE DEMANDA</t>
  </si>
  <si>
    <t>11001310504920250014200</t>
  </si>
  <si>
    <t>ZULENA MAVETH LAVERDE BARROS</t>
  </si>
  <si>
    <t>07/10/2025 SE RADICA CONTESTACIÓN DE DEMANDA</t>
  </si>
  <si>
    <t>68001310500420250007700</t>
  </si>
  <si>
    <t xml:space="preserve">ANA ISABEL SOTO MORENO </t>
  </si>
  <si>
    <t>2025-12-02 RESUELVE
PRIMERO: TENER POR CONTESTADA LA DEMANDA POR PARTE DE; I) COMPAÑÍA DE
SEGUROS MUNDIAL, II) HDI SEGUROS COLOMBIA SA ANTES LIBERTY SEGUROS, III) COMPAÑÍA DE
SEGUROS CHUBB COLOMBIA, IV) SEGUROS GENERALES SURAMERICANA SA, V) COMPAÑÍA SEGUROS
DEL ESTADO SA.
SEGUNDO: INADMITIR LA CONTESTACIÓN DE LA DEMANDA DE; I) AXA COLPATRIA Y II)
COMPAÑÍA ASEGURADORA DE FIANZAS SA “SEGUROS CONFIANZA SA”
TERCERO: CONCEDER EL TÉRMINO DE CINCO (5) DÍAS PARA SUBSANAR LA CONTESTACIÓN A
LA DEMANDA.
CUARTO: TENER POR CONTESTADO EL LLAMAMIENTO EN GARANTÍA POR
PARTE DE; I) COMPAÑÍA DE SEGUROS MUNDIAL, II) HDI SEGUROS COLOMBIA SA ANTES LIBERTY
SEGUROS, III) AXA COLPATRIA, IV) COMPAÑÍA DE SEGUROS CHUBB COLOMBIA, V) SEGUROS
GENERALES SURAMERICANA SA, VI) COMPAÑÍA SEGUROS DEL ESTADO SA.</t>
  </si>
  <si>
    <t>11001400305420250060900</t>
  </si>
  <si>
    <t>JUZGADO CINCUENTA Y CUATRO CIVIL MUNICIPAL</t>
  </si>
  <si>
    <t>LINA ESPERANZA CUERVO GRISALES</t>
  </si>
  <si>
    <t>RUBY ESMERALDA PARRA HERNANDEZ, citan al FONDO NACIONAL DEL AHORRO como acreedor hipotecario</t>
  </si>
  <si>
    <t>El juzgado decreta a favor de la señora Lina Esperanza Cuervo Grisales el dominio pleno y absoluto del inmueble ubicado en la ciudad de Bogotá, identificado con matrícula inmobiliaria 50S-1101665 y CHIP catastral AAA0149YPEP, por haberlo adquirido mediante prescripción extraordinaria adquisitiva de dominio. Este reconocimiento incluye todas las mejoras, anexidades, dependencias y servidumbres del bien. Además, se ordena la inscripción de la demanda en el libro correspondiente de la Oficina de Registro de Instrumentos Públicos de Bogotá, zona sur, para efectos legales. Asimismo, se dispone el emplazamiento de todas las personas indeterminadas que consideren tener derechos sobre el inmueble, con el fin de que puedan presentarse al proceso y hacer valer sus pretensiones. Finalmente, se condena en costas a la parte demandada, lo que implica que deberá asumir los gastos procesales derivados del litigio.</t>
  </si>
  <si>
    <t xml:space="preserve">17/10/2025 DEMANDA CONTESTADA POR EL FNA </t>
  </si>
  <si>
    <t>11001310501020230005000</t>
  </si>
  <si>
    <t>DIANE CAROLINA  GORDILLO PINZON y MARIA TEOLFILDE MEJIA PEÑA</t>
  </si>
  <si>
    <t>TECNIFORMAS METÁLICAS 
LTDA</t>
  </si>
  <si>
    <t>En audiencia celebrada el día de hoy 30 de septiembre de 2025 en la etapa de saneamiento del litigio se ordenó vincular al FNA al proceso, dada la pretensión de pago de las cesantías que reposan en esa entidad a nombre de José Gregorio Gordillo Mejía quien en vida se identificó con la cedula de ciudadanía numero 19.496.431.</t>
  </si>
  <si>
    <t>2025-10-20	CONSTANCIA SECRETARIAL	EL PROCESO DE INCIDENTE DE REGULACION DE HONORARIOS AL DESAPCHO PARA REPROPGRAMACION / ETAPA PARA CALIFICACIÓN CONTESTACIÓN DEMANDA</t>
  </si>
  <si>
    <t>52001400300120230062800</t>
  </si>
  <si>
    <t>MARIA CONCEPCION SOLARTE</t>
  </si>
  <si>
    <t>30/09/2025 REGISTRADO EN EKOGUI</t>
  </si>
  <si>
    <t>11001310505220240027800</t>
  </si>
  <si>
    <t>JUZGADO CINCUENTA Y DOS LABORAL DEL CIRCUITO</t>
  </si>
  <si>
    <t>GERMAN GUSTAVO VANEGAS BARRIOS</t>
  </si>
  <si>
    <t>FONDO NACIONAL DEL AHORRO S.A. y solidariamente contra OPTIMIZAR SERVICIOS TEMPORALES S.A. –EN LIQUIDACIÓN JUDICIAL,ACTIVOS S.A.S. y S&amp;A SERVICIOS Y ASESORÍAS S.A.S. BIC</t>
  </si>
  <si>
    <t>26/11/2025 SOLICITUD IMPULSO PROCESAL PARTE ACTORA / ETAPA PARA CALIFICACIÓN CONTESTACIÓN</t>
  </si>
  <si>
    <t>11001310502820250012700</t>
  </si>
  <si>
    <t>JOHN JAIRO MENESES SILVA</t>
  </si>
  <si>
    <t>FONDO NACIONAL DEL AHORRO S.A., SERDAN S.A., ACTIVOS S.A.S., SUEJE SISTEMA UNIVERSITARIO DEL EJE CAFETERO, S&amp;A SERVICIOS Y ASESORÍAS S.A.S. y SERVIOLA S.A.S.</t>
  </si>
  <si>
    <t>22/10/2025 SE RADICA CONTESTACION DE DEMANDA EN SIUGJ</t>
  </si>
  <si>
    <t>11001310502320250017900</t>
  </si>
  <si>
    <t>JUZGADO VEINTITRÉS LABORAL DEL CIRCUITO</t>
  </si>
  <si>
    <t>GLORIA ESTELLA ESCOBAR HERNANDEZ</t>
  </si>
  <si>
    <t>FONDO NACIONAL DEL AHORRO, Litisconsortes: ACTIVOS S.A, S &amp; A SERVICIOS Y ASESORÍAS S.A.S. y SERVIOLA S.A.S.</t>
  </si>
  <si>
    <t>2025-12-09 SE RADICA MEMORIAL CON LA NOTIFICACION Y ANEXOS SOLICITADOS POR EL DESPACHO</t>
  </si>
  <si>
    <t>2025149523-007-000</t>
  </si>
  <si>
    <t>GERARDO ALONSO TORRES RODRIGUEZ</t>
  </si>
  <si>
    <t>Fondo Nacional del Ahorro S.A.</t>
  </si>
  <si>
    <t>Se solicita declarar que el Fondo Nacional del Ahorro S.A. (FNA) vulneró los derechos como consumidor financiero y usuario, al continuar con el trámite de retiro parcial de cesantías a pesar de haberse presentado un desistimiento expreso y formal el 19 de julio de 2024. En consecuencia, se requiere que el FNA levante de manera inmediata y definitiva la marcación indebida sobre la cuenta individual de cesantías, la cual ha restringido injustificadamente el ejercicio de los derechos sobre dichos recursos.
Asimismo, se ordena al FNA notificar formalmente, al correo electrónico registrado en el expediente, la eliminación efectiva de dicha marcación, dejando constancia de su cumplimiento. Se solicita también que se habilite y garantice el traslado inmediato de los recursos de cesantías a la entidad administradora elegida, una vez se verifique y notifique el levantamiento.</t>
  </si>
  <si>
    <t>18/11/2025: SE RADICA ESCRITO DE CONTESTACION DE LA DEMANA Y PRESENTACION DEL ESCRITO DE LAS EXCEPCIONES DE FONDO.</t>
  </si>
  <si>
    <t>11001310500720250025400</t>
  </si>
  <si>
    <t>JUZGADO SÉPTIMO LABORAL DEL CIRCUITO</t>
  </si>
  <si>
    <t>OSCAR EDUARDO ARIZA VANEGAS</t>
  </si>
  <si>
    <t>Fondo Nacional del Ahorro – EICE Serviola S.A.S. S y A Servicios y Asesorías S.A.S.</t>
  </si>
  <si>
    <t>13/11/2025 JUZGADO HACE NOTIFICACIÓN AGENCIA NACIONAL DEL ESTADO</t>
  </si>
  <si>
    <t>11001400305320240171100</t>
  </si>
  <si>
    <t>JUZGADO CINCUENTA Y TRES CIVIL MUNICIPAL</t>
  </si>
  <si>
    <t>DECLARACIÓN DE PERTENENCIA POR PRESCRIPCIÓN EXTRAORDINARIA ADQUISITIVA DE DOMINIO</t>
  </si>
  <si>
    <t>JUAN CARLOS MENDOZA CORTES</t>
  </si>
  <si>
    <t>Herederos indeterminados de CECILIA CORTÉS MIRANDA (Q.E.P.D.), vinculan al Fondo Nacional del Ahorro S.A. como acreedor hipotecario</t>
  </si>
  <si>
    <t>El apoderado solicita al juez que se declare a su poderdante, JUAN CARLOS MENDOZA CORTÉS, como propietario del inmueble identificado con matrícula inmobiliaria 50N-20017748, ubicado en la Carrera 113C 142A - 90 IN 8 AP 432 de Bogotá, por haber ejercido la posesión continua, pacífica y pública durante más de 18 años, en virtud de la prescripción extraordinaria adquisitiva de dominio. Asimismo, pide que se ordene la inscripción de la sentencia en la Oficina de Instrumentos Públicos, para que el certificado de tradición y libertad refleje dicha propiedad, conforme a lo establecido en el Código Civil y la Ley 1579 de 2012.</t>
  </si>
  <si>
    <t>04/11/2025 CONTESTA DEMANDA FNA</t>
  </si>
  <si>
    <t>70001311000320250009300</t>
  </si>
  <si>
    <t>JUZGADO TERCERO DE FAMILIA</t>
  </si>
  <si>
    <t>SOLICITUD DE CANCELACIÓN DE PATRIMONIO DE FAMILIA</t>
  </si>
  <si>
    <t>DALGY SENITH CARMONA LIZCANO</t>
  </si>
  <si>
    <t>vinculan al Fondo Nacional del Ahorro S.A. como acreedor hipotecario</t>
  </si>
  <si>
    <t>1. Declarar la cancelación del patrimonio de familia constituido sobre el inmueble identificado con el folio de matrícula inmobiliaria No. 50S-40503472, casa número 83 del conjunto residencial Terragrande III ubicado en la CARRERA 9E No. 36-60 LT 3 - municipio de Soacha, de propiedad de DALGY SENITH CARMONA LIZCANO, constituido a favor de ella, sus hijos menores y los que llegare a tener. 2. Ordenar la inscripción de la cancelación del patrimonio de familia en el folio de matrícula inmobiliaria correspondiente, una vez se emita la decisión judicial favorable.</t>
  </si>
  <si>
    <t>04-11-2025 RADICACIÓN CONTESTACIÓN DDA // ETAPA TRASLADO DDA</t>
  </si>
  <si>
    <t>2025159766-007-000</t>
  </si>
  <si>
    <t>MARGOT MANRIQUE RIOS</t>
  </si>
  <si>
    <t>Se solicita que el Fondo Nacional del Ahorro (FNA) reconozca y registre la totalidad de los aportes efectivamente consignados por la Secretaría de Educación del Cesar y el Ministerio de Educación Nacional, los cuales están certificados en documentos oficiales pero no aparecen reflejados en los extractos de la afiliada. Como consecuencia, se pide ordenar el pago de los intereses moratorios a la tasa máxima legal.
Adicionalmente, se requiere que el FNA emita un informe administrativo-contable completo y veraz sobre el destino de dichos aportes, explicando las razones de su no incorporación oportuna. Finalmente, se solicita que la Superintendencia Financiera abra investigación administrativa contra el FNA y los funcionarios responsables, imponiendo las sanciones correspondientes para garantizar transparencia en la gestión futura.</t>
  </si>
  <si>
    <t>15/08/2025: SE RADICA ESCRITO DE PRONUNCIAMIENTO EN CALIDAD DE ACREEDOR HIPOTECARIO TERCERO DE BUENA FE EXENTO DE CULPA.</t>
  </si>
  <si>
    <t>52001310500320210031800</t>
  </si>
  <si>
    <t xml:space="preserve">JUZGADO TERCERO LABORAL  DEL CIRCUITO </t>
  </si>
  <si>
    <t>DIANA ALEXANDRA ZAMBRANO ZAMBRANO</t>
  </si>
  <si>
    <t>FONDO NACIONAL DEL AHORRO, TEMPORALES UNO, OPTIMIZAR Y SERVICIOS Y ASESORÍAS</t>
  </si>
  <si>
    <t>2025-09-24 (RECIBE MEMORIALES): SE RECIBE RECURSO DE CASACION PARTE DEMANDANTE</t>
  </si>
  <si>
    <t>47001418900720250057900</t>
  </si>
  <si>
    <t>JUZGADO SEPTIMO DE PEQUEÑAS CAUSAS Y COMPETENCIA MULTIPLE</t>
  </si>
  <si>
    <t>PERTENENCIA DE MINIMA CUANTIA</t>
  </si>
  <si>
    <t>AIDEE YEPES MARTINEZ</t>
  </si>
  <si>
    <t>ROSALBA VALDERRAMA MORALES C.C. 36.544.232, PERSONAS INDETERMINADAS Y CITAN AL FONDO NACIONAL DEL AHORRO S.A. COMO ACREEDOR HIPOTECARIO.</t>
  </si>
  <si>
    <t>02/12/2025 POR LISTA TRASLADO EXCEPCIONES PRESENTADAS POR EL FNA</t>
  </si>
  <si>
    <t>15001418900120250048500</t>
  </si>
  <si>
    <t>JUZGADO PRIMERO MUNICIPAL DE PEQUEÑAS CAUSAS Y COMPETENCIA MÚLTIPLE</t>
  </si>
  <si>
    <t>VERBAL SUMARIO - PRESCRIPCIÓN EXTINTIVA DE HIPOTECA</t>
  </si>
  <si>
    <t>OSWALDO CUTHA RODRIGUEZ Y ANA JOAQUINA PINTO CRISTANCHO</t>
  </si>
  <si>
    <t>29-10-2025 SE RADICÓ ESCRITO DE CONTESTACIÓN DE DEMANDA // ETAPA TRASLADO DDA</t>
  </si>
  <si>
    <t>11001310504820240024000</t>
  </si>
  <si>
    <t>JUAN PABLO PAEZ GUANEME</t>
  </si>
  <si>
    <t>04/11/2025 SE CONTESTA DEMANDA</t>
  </si>
  <si>
    <t>11001333400120250036900</t>
  </si>
  <si>
    <t>Se solicita que se declare la nulidad de las Resoluciones 0658 del 8 de abril de 2025 y 0695 del 3 de abril de 2024, proferidas por la Superintendencia Financiera de Colombia, y que, como consecuencia, se condene a dicha entidad a restablecer el derecho vulnerado mediante la devolución a la demandante de la suma de doscientos cinco millones de pesos ($205.000.000) M/CTE pagados como multa por los actos demandados, ajustada por inflación o por los mecanismos legales correspondientes hasta la ejecutoria de la sentencia que anule el acto en que se fundamenta; con este pago se estimaría reparado el perjuicio patrimonial sufrido. Adicionalmente, se solicita que, a partir de la ejecutoria de la sentencia, se condene a la convocada al pago de intereses de mora a la tasa más alta prevista en la ley, conforme al artículo 192 del CPACA.</t>
  </si>
  <si>
    <t>LÓPEZ MONTEALEGRE ASOCIADOS ABOGADOS S.A.S.</t>
  </si>
  <si>
    <t>JUAN FERNANDO MEJÍA VILLEGAS</t>
  </si>
  <si>
    <t>22/10/2025 ADMITEN DEMANDA</t>
  </si>
  <si>
    <t>11001400302020240086800</t>
  </si>
  <si>
    <t>PERTENENCIA POR PRESCRIPCIÓN EXTRAORDINARIA DE DOMINIO</t>
  </si>
  <si>
    <t>DAIRO MUÑOZ CASALLAS</t>
  </si>
  <si>
    <t>FREY SEBASTIAN MUÑOZ CASTAÑEDA, heredero determinado de ERWIN FREY MUÑOZ CASALLAS (q.e.p.d.), herederos indeterminados de ERWIN FREY MUÑOZ CASALLAS y PERSONAS INDETERMINADAS.
ACREEDOR HIPOTECARIO: FONDO NACIONAL DEL AHORRO.</t>
  </si>
  <si>
    <t xml:space="preserve">PARA CONTESTAR 07/11/2025 - A LA ESPERA QUE EL DESPACHO RECONOZCA PERSONERIA Y ACCESO AL EXPEDIENTE O DEMANDANTE NOTIFIQUE AL FNA COMO LO ORDENÓ EL DESPACHO </t>
  </si>
  <si>
    <t>D0016514</t>
  </si>
  <si>
    <t>CORTE CONSTITUCIONAL</t>
  </si>
  <si>
    <t>ACCIÓN PÚBLICA DE INCONSFTUCIONALIDAD
CONTRA LA LEY 2434 DE 2024.</t>
  </si>
  <si>
    <t>MANUEL YASSER PAEZ RAMIREZ</t>
  </si>
  <si>
    <t>CONTRA LA LEY 2434 DE 2024</t>
  </si>
  <si>
    <t>Se solicita, en primer lugar, declarar inexequible en su totalidad la Ley 2434 de 2024 por haberse aprobado sin el análisis de impacto fiscal exigido por la Ley Orgánica 819 de 2003 y el artículo 334 de la Constitución; subsidiariamente, declarar inexequibles los artículos 10, 11 y 12 por falta de los debates requeridos por la Constitución y la Ley 5ª de 1992; en caso de no prosperar, declarar inexequible parcialmente el artículo 10 por desconocer el principio de unidad de materia; adicionalmente, declarar la violación de los principios de consecutividad e identidad flexible en la aprobación del parágrafo 1º del artículo 10; y finalmente, declarar inexequibles los enunciados del artículo 10 y su parágrafo primero que crean una falta disciplinaria contra notarios, por vulnerar el derecho fundamental al debido proceso.</t>
  </si>
  <si>
    <t>20/05/2025 ADMITEN DEMANDA</t>
  </si>
  <si>
    <t>25286400300220240010700</t>
  </si>
  <si>
    <t>MANUEL GONZALEZ VARGAS</t>
  </si>
  <si>
    <t>MATILDE AMAYA VDA DE SOPO Y FONDO NACIONAL DEL AHORRO S.A.</t>
  </si>
  <si>
    <t>Solicita al Juez que, por vía de prescripción ordinaria, declare al señor Manuel González Vargas propietario con pleno dominio absoluto, perpetuo y exclusivo sobre el inmueble urbano ubicado en la calle 21 No. 6-82, barrio Nuevo México de Funza, Cundinamarca, conforme a la prescripción adquisitiva ejercida por más de veintiún (21) años; que, como consecuencia, se ordene la apertura de un nuevo folio de matrícula inmobiliaria ante la Oficina de Registro de Instrumentos Públicos de Bogotá, zona centro, para dicho inmueble, identificado con cédula catastral No. 25286-010000000247005400000000 y los linderos descritos en este escrito; que se disponga la publicación de edictos emplazatorios conforme a los artículos 108 y 375 numerales 6 y 7 del C.G.P.; que se informe de la existencia del proceso a la Superintendencia de Notariado y Registro, a la Agencia Nacional de Tierras y al IGAC; que se condene en costas a quien se oponga y resulte vencido; que se me reconozca personería para actuar en el proceso según el poder conferido; y finalmente, que se ordene citar al acreedor hipotecario Fondo Nacional del Ahorro para que haga valer sus derechos, en razón de la escritura pública No. 2083 del 20 de junio de 2014 de la Notaría 6 de Bogotá, la cual no ha podido registrarse por encontrarse la matrícula inmobiliaria No. 50C-1501021 como folio cerrado.</t>
  </si>
  <si>
    <t xml:space="preserve">07/11/2025 CONSTESTA DEMANDA FNA </t>
  </si>
  <si>
    <t>11001310502820250016400</t>
  </si>
  <si>
    <t>JORGE LUIS CURIEL GOMEZ</t>
  </si>
  <si>
    <t>FONDO NACIONAL
DEL AHORRO S.A. y, en calidad de litisconsortes, OPTIMIZAR SERVICIOS
TEMPORALES EN LIQUIDACIÓN, ACTIVOS S.A.S., SERVIOLA S.A.S y S&amp;A
SERVICIOS Y ASESORIAS S.A.S.</t>
  </si>
  <si>
    <t>29/10/2025 CONTESTAR DEMANDA CON TÉRMINO HASTA EL 11 DE NOVIEMBRE DE 2025</t>
  </si>
  <si>
    <t>66045408900120250020300</t>
  </si>
  <si>
    <t>VARBAL SUMARIO PRESCRIPCIÓN DE HIPOTECA</t>
  </si>
  <si>
    <t>LUIS FERNANDO ZULUAGA CASTRILLON</t>
  </si>
  <si>
    <t>Se solicita que se declare la prescripción extintiva de una obligación hipotecaria constituida mediante escritura pública número 1275 del 19 de junio de 2000, inscrita en el folio de matrícula inmobiliaria 292-954 a favor del Fondo Nacional del Ahorro S.A., cuyo deudor es el señor Luis Fernando Zuluaga Castrillón; así mismo, se pide ordenar a la Oficina de Registro de Instrumentos Públicos de Apía, Risaralda, la cancelación del gravamen hipotecario registrado en dicho folio y que se inscriba la correspondiente cancelación.</t>
  </si>
  <si>
    <t xml:space="preserve">10/12/2025 SE CONVOCA A LAS PARTES PARA QUE CONCURRAN A LA AUDIENCIA PREVISTA EN EL ARTÍCULO 392 DEL CÓDIGO GENERAL DEL PROCESO, PARA LOS DÍAS DIEZ (10) DE FEBRERO DE DOS MIL VEINTICINCO (2025), A PARTIR DE LAS NUEVE DE LA MAÑANA 9:00 A.M. Y REQUIERE AL FNA </t>
  </si>
  <si>
    <t>11001400302020250105100</t>
  </si>
  <si>
    <t>JUZGADO VEINTE CIVIL MUNICIPAL</t>
  </si>
  <si>
    <t>PEDRO NACIANCENO PRIETO ALVAREZ</t>
  </si>
  <si>
    <t>AXA COLPATRIA SEGUROS Y FONDO NACIONAL DEL AHORRO S.A.</t>
  </si>
  <si>
    <t>El día 26 de septiembre de 2022, mi mandante adquirió mediante contrato de compraventa el apartamento ubicado en la Calle 37 A # 20 D – 34/44/152, apartamento 202 Interior 5 del Conjunto Cerrado Altos del Jordán pH en Villavicencio, identificado con matrícula inmobiliaria N° 230-205683. El Fondo Nacional del Ahorro desembolsó el crédito N° 1932978406 para dicha compra el 30 de noviembre de 2023, el cual fue modificado al N° 1932978410 el 15 de mayo de 2024. Además, el 28 de octubre de 2023, el Fondo adquirió las pólizas de seguro de grupo deudor N° 53965 con AXA Colpatria y la póliza deudores N° 1006-0045498-01 con Seguros Bolívar. El 24 de marzo de 2023, Colpensiones dictaminó una pérdida de capacidad laboral del 52,60% mediante dictamen DML:4810961, lo que hace acreedor a mi mandante del seguro de grupo deudor, cuyo reconocimiento y pago fue solicitado ante el Fondo Nacional del Ahorro el 8 de octubre de 2024.</t>
  </si>
  <si>
    <t>31/20/2025 NOTIFICAN AL FNA</t>
  </si>
  <si>
    <t>05837408900220230001600</t>
  </si>
  <si>
    <t>SUCESIÓN INTESTADA DE MENOR CUANTIA</t>
  </si>
  <si>
    <t>SANDRA MILENA AYALA CABALLERO</t>
  </si>
  <si>
    <t>LEIDER JAVIER AYALA DENIS y OTROS</t>
  </si>
  <si>
    <t>Se solicita la apertura y radicación del proceso de sucesión intestada del señor Crescensio Ayala Romaña, fallecido el 20 de julio de 2020 en Apartadó, Antioquia, con última residencia en Turbo. Se pide reconocer como heredera a la señora Sandra Milena Ayala Caballero, ordenar la elaboración de inventarios y avalúos de los bienes, llamar a otros posibles interesados para que integren la sucesión, citar y emplazar a quienes consideren tener derecho, adjudicar a los poderdantes lo que les corresponda, citar a la DIAN, requerir a entidades bancarias (Bancolombia, Bancoomeva, Coofine) para certificar cuentas y seguros de vida, integrar los cánones de arrendamiento mediante inspección judicial, otorgar personería jurídica al apoderado y condenar en costas a la parte demandada.</t>
  </si>
  <si>
    <t>041/12/2025 DEMANDACONTESTADA</t>
  </si>
  <si>
    <t xml:space="preserve">11001310501920240027500 </t>
  </si>
  <si>
    <t>DEISY MILENA ZAMBRANO MORA</t>
  </si>
  <si>
    <t>2025-10-17 SE RADICA CONTESTACION DEMANDA, LLAMAMIENTO EN GARANTIA Y PRUEBAS VIA PLATAFORMA SIUGJ</t>
  </si>
  <si>
    <t>11001400307420250118600</t>
  </si>
  <si>
    <t>JUZGADO CINCUENTA Y SEIS (56) DE PEQUEÑAS CAUSAS Y DE COMPETENCIA MULTIPLE</t>
  </si>
  <si>
    <t>ALVARO MONTERO</t>
  </si>
  <si>
    <t>FONDO NACIONAL DEL AHORRO y AXA COLPATRIA SEGUROS</t>
  </si>
  <si>
    <t>Se solicita ordenar al Fondo Nacional del Ahorro y a las aseguradoras Positiva Compañía de Seguros S.A. y AXA Colpatria Seguros S.A., o a quien resulte responsable, el pago de la indemnización del seguro de vida equivalente al saldo de la obligación hipotecaria a favor del señor Álvaro Montero, por la suma de $11.813.481; además, se pide condenar a las entidades demandadas al pago de intereses corrientes desde el 6 de diciembre de 2022, fecha de la primera reclamación, y al pago de costas y agencias en derecho en caso de oposición a las pretensiones.</t>
  </si>
  <si>
    <t>3/12/2025 TRASLADO EXCEPCIONES FNA ART. 319 C.G.P. A LA PARTE DEMANDANTE // ETAPA TRASLADO RECURSO.</t>
  </si>
  <si>
    <t>11001310501020250029300</t>
  </si>
  <si>
    <t>AVELINO SABOGAL CALDERON y OTRA</t>
  </si>
  <si>
    <t>25/11/2025 SE ALLEGA CONTESTACIÓN DE DEMANDA DEL FNA</t>
  </si>
  <si>
    <t>08001405301120250070400</t>
  </si>
  <si>
    <t>CONTROVERSIAS EN PROCESO DE INSOLVENCIA</t>
  </si>
  <si>
    <t xml:space="preserve">NORA ELENA GUERRERO </t>
  </si>
  <si>
    <t>11/12/2025 SE RADICA ESCRITO CON PRUEBA DE LA ACVREENCIA A FAVOR DEL FONDO NACIONAL DEL AHORRO</t>
  </si>
  <si>
    <t>2025196845-003-000</t>
  </si>
  <si>
    <t>YULY CONSTANZA BENAVIDES MORA</t>
  </si>
  <si>
    <t>Solicito que el FNA aplique oportunamente cada pago regular el mismo día hábil en que se realice, o al siguiente si fue en horario no laboral, y que actualice el capital sujeto a intereses al día siguiente de los pagos extraordinarios, recalculando el saldo del crédito Leasing CC 1075870865-F. Además, que todos los pagos futuros sigan este criterio, que se elimine la restricción de solo dos fechas de corte permitiendo elegir libremente sin penalizaciones, que los cambios de fecha se reflejen desde el mes siguiente, y que se ajuste la fecha de vencimiento de las cuotas al 5 de noviembre de 2025 conforme a mi solicitud, corrigiendo el cálculo aplicado al 5 de diciembre de 2025.</t>
  </si>
  <si>
    <t>2/12/2025: SE RADICA ESCRITO DE CONTESTACION DE LA DEMANA Y PRESENTACION DEL ESCRITO DE LAS EXCEPCIONES DE FONDO.</t>
  </si>
  <si>
    <t>73001400300520250069400</t>
  </si>
  <si>
    <t>TULIO ALBERTO COLMENARES MARTINEZ</t>
  </si>
  <si>
    <t>MONICA RIOS PEREZ, CITAN AL FNA COMO ACREEDOR HIPOTECARIO</t>
  </si>
  <si>
    <t>12/12/2025 REQUIERE ACTORA NOTIFICAR NUEVAMENTE// ETAPA TRASLADO DDA</t>
  </si>
  <si>
    <t>2025185576-009-000</t>
  </si>
  <si>
    <t>EDWIN ALEJANDRO ACOSTA CASTILLO</t>
  </si>
  <si>
    <t>Solicita que se declare que el Fondo Nacional del Ahorro vulneró el derecho a recibir información clara y veraz al emitir comunicaciones contradictorias sobre la tasa de interés de un crédito hipotecario, incumpliendo además sus obligaciones contractuales y los principios de buena fe. Pide que se reconozca como tasa definitiva el 10% E.A., consignado en la comunicación de desembolso, y que se ordene mantenerla sin modificaciones, realizar los ajustes contables necesarios y abstenerse de cobros retroactivos. Finalmente, solicita que, aplicando el principio pro consumidor de la Ley 1328 de 2009, la autoridad decida en favor del consumidor debido a la confusión generada por la entidad financiera.</t>
  </si>
  <si>
    <t>3/12/2025: SE RADICA ESCRITO DE CONTESTACION DE LA DEMANA Y PRESENTACION DEL ESCRITO DE LAS EXCEPCIONES DE FONDO.</t>
  </si>
  <si>
    <t>11001310504620250002200</t>
  </si>
  <si>
    <t>EDISSON JAVIER GONZALEZ MALAVER</t>
  </si>
  <si>
    <t>FONDO NACIONAL DEL AHORRO, TEMPORALES UNO A S.A.S., OPTIMIZAR SERVICIOS TEMPORALES S.A., ACTIVOS S.A.S., S&amp;A SERVICIOS Y ASESORIAS S.A.S. y SERVIOLA S.A.S.</t>
  </si>
  <si>
    <t>05/12/2025 FNA ALLEGA CONTESTACIÓN DEMANDA</t>
  </si>
  <si>
    <t>2025185597-012-000</t>
  </si>
  <si>
    <t>ROSALBA DE JESUS BEDOYA SANCHEZ</t>
  </si>
  <si>
    <t>BANCO DE BOGOTÁ Y FONDO NACIONAL DEL AHORRO SA</t>
  </si>
  <si>
    <t>Se solicita declarar la nulidad absoluta o relativa del contrato de tarjeta de crédito N.º XXXX XXXX XXXX presuntamente emitido por el Banco de Bogotá S.A., por inexistencia de consentimiento informado, ya que nunca fue solicitado ni aceptado por la demandante, lo que implica la inexistencia de obligación crediticia; ordenar la eliminación definitiva de cualquier reporte negativo en centrales de riesgo y la abstención del Fondo Nacional del Ahorro de realizar cobros o gestiones sobre dicha tarjeta; imponer sanciones pecuniarias a las entidades demandadas, exigir la entrega de registros de capacitación y solicitud del producto, declarar su responsabilidad solidaria por vulnerar deberes de información y protección al consumidor financiero, indemnizar los perjuicios materiales y morales estimados en $2.400.000 por la expedición irregular y el acoso telefónico, y finalmente condenarlas en costas conforme a la normativa aplicable.</t>
  </si>
  <si>
    <t>24/11/2025: SE RADICA ESCRITO DE CONTESTACION DE DEMANDA, PRESENTACION DE EXCEPCIONES DE FONDO.</t>
  </si>
  <si>
    <t>05088400300320250118100</t>
  </si>
  <si>
    <t>JUZGADO TERCERO CIVIL MUNICIPAL DE ORALIDAD</t>
  </si>
  <si>
    <t>LUCIA YEPES ROLDAN, MOISES DE JESUS YEPES ROLDAN</t>
  </si>
  <si>
    <t>DIEGO LUIS AGUDELO VELEZ, CITAN AL FNA COMO ACREEDOR HIPOTECARIO</t>
  </si>
  <si>
    <t>Se solicita declarar la nulidad absoluta o relativa del contrato de tarjeta de crédito N.º 4506 6894 8461 1554 presuntamente emitido por el Banco de Bogotá S.A., por inexistencia de consentimiento informado, ya que nunca fue solicitado ni aceptado por la demandante, lo que implica la inexistencia de obligación crediticia; ordenar la eliminación definitiva de cualquier reporte negativo en centrales de riesgo y la abstención del Fondo Nacional del Ahorro de realizar cobros o gestiones sobre dicha tarjeta; imponer sanciones pecuniarias a las entidades demandadas, exigir la entrega de registros de capacitación y solicitud del producto, declarar su responsabilidad solidaria por vulnerar deberes de información y protección al consumidor financiero, indemnizar los perjuicios materiales y morales estimados en $2.400.000 por la expedición irregular y el acoso telefónico, y finalmente condenarlas en costas conforme a la normativa aplicable.</t>
  </si>
  <si>
    <t>24/11/2025 CONTESTA DEMANDA  FNA</t>
  </si>
  <si>
    <t>47001333300920250002600</t>
  </si>
  <si>
    <t>JUZGADO NOVENO ADMINISTRATIVO DEL CIRCUITO</t>
  </si>
  <si>
    <t>DELFY MARGOTH JULIO VERGARA</t>
  </si>
  <si>
    <t>E.S.E. HOSPITAL LOCAL DE SALAMINA (MAGDALENA)., FONDO NACIONAL DEL AHORRO Y OTROS LLAMADOS EN GARANTIA</t>
  </si>
  <si>
    <t>02-12-2025 SE RADICÓ ESCRITO DE CONTESTACIÓN DDA Y EXCEPCIONES // ETAPA TRASLADO DDA</t>
  </si>
  <si>
    <t>23001333300220240006500</t>
  </si>
  <si>
    <t>REPARACIÓN DIRECTA</t>
  </si>
  <si>
    <t>ALFONSO VARGAS AGUILAR</t>
  </si>
  <si>
    <t>CORPORACIÓN AUTÓNOMA REGIONAL DE LOS VALLES DEL SINÚ Y DEL SAN JORGE, FONDO NACIONAL DEL AHORRO COMO LLAMADA EN GARANTIA</t>
  </si>
  <si>
    <t>Que se declare la nulidad de los actos administrativos mediante los cuales la Corporación Autónoma Regional de los Valles del Sinú y del San Jorge (CVS) negó el reconocimiento de cesantías bajo el régimen retroactivo, se reconozca el derecho del demandante a la liquidación y pago de dichas cesantías conforme a ese régimen, ordenando su reliquidación con base en el último salario y factores salariales desde la vinculación hasta el retiro, el pago de la diferencia frente a lo ya cancelado bajo el régimen anualizado, la indexación de las sumas resultantes, la aplicación de los artículos 192, 193 y 195 del Código de Procedimiento Administrativo y de lo Contencioso Administrativo, y la condena en costas y agencias en derecho a la entidad demandada.</t>
  </si>
  <si>
    <t>30/10/2025: PRIMERO: RECHAZAR DE PLANO LA PRESENTE DEMANDA POR CARECER ESTE JUZGADO DE COMPETENCIA POR FACTOR SUBJETIVO, CONFORME A LO ANOTADO EN LA PARTE MOTIVA DE ESTA PROVIDENCIA.SEGUNDO: REMITIR POR SECRETARÍA LA PRESENTE DEMANDA CON SUS ANEXOS A LOS JUZGADOS CIVILES DEL CIRCUITO DE BOGOTÁ D.C. - REPARTO, DEJANDO LAS CONSTANCIAS DE RIGOR EN EL ONEDRIVE. OFÍCIESE.</t>
  </si>
  <si>
    <t>11001310502320250026600</t>
  </si>
  <si>
    <t xml:space="preserve">TANIA ESTELLA JARABA PANTOJA </t>
  </si>
  <si>
    <t>1). FONDO NACIONAL DEL AHORRO
2). TEMPORALES UNO A - S.A. Nit. 830058387-6
3). OPTIMIZAR SERVICIOS TEMPORALES S.A. Nit. 900128018-8.
4). ACTIVOS S.A. NIT. 860090915
5). S&amp;A SERVICIOS Y ASESORIAS. S.A.S Nit. 890312779
6). SERVIOLA S.A.S. NIT 800148972-2</t>
  </si>
  <si>
    <t>24/11/2025 SE RADICA CONTESTACIÓN DE DEMANDA</t>
  </si>
  <si>
    <t>18001400300320250025100</t>
  </si>
  <si>
    <t>VERBAL ESPECIAL DE PERTENENCIA
POR PRESCRIPCION EXTRAORDINARIA
ADQUISITIVA DE DOMINIO</t>
  </si>
  <si>
    <t>YANETH TORRES SABI</t>
  </si>
  <si>
    <t>GERSON ARNIOLDO GARZON AMESQUITA, CITAN AL FNA COMO ACREEDOR HIPOTECARIO</t>
  </si>
  <si>
    <t>Se solicita que se declare el dominio pleno y absoluto por prescripción extraordinaria adquisitiva de dominio sobre una vivienda de interés social a favor de la señora Yaneth Torres Sabi, mayor de edad, identificada con cédula de ciudadanía No. 40.782.296 de Florencia (Caquetá), respecto del predio urbano denominado Lote No. 02, Manzana 44, ubicado en la Calle 32A N° 29C-49, Urbanización Ciudadela Habitacional Siglo XXI, I Etapa, en Florencia, Caquetá, con una extensión de 105 m², inscrito catastralmente bajo el No. 01-04-0044-0002-000 y con matrícula inmobiliaria No. 420-76509. Como consecuencia, se solicita la inscripción de la propiedad a nombre de la mencionada señora en el folio de matrícula inmobiliaria correspondiente, así como la inscripción de la demanda conforme al artículo 592 del Código General del Proceso y su registro en el Registro Nacional de Procesos de Pertenencia según el artículo 6 del Acuerdo PSAA14-10118 de 2014 del Consejo Superior de la Judicatura.</t>
  </si>
  <si>
    <t>11/12/2025 FONDO NACIONAL DEL AHORRO CONTESTA DEMANDA</t>
  </si>
  <si>
    <t>11001400301620250058400</t>
  </si>
  <si>
    <t>PROCESO PERTENENCIA</t>
  </si>
  <si>
    <t>CAMILO ANDRES RODRIGUEZ Y OTROS</t>
  </si>
  <si>
    <t>EDNA ROCIO GORDILLO VELEZ. DEMAS PERSONAS INDETERMINADAS, CITAN AL FNA COMO ACREEDOR HIPOTECARIO</t>
  </si>
  <si>
    <t>24/11/2025 CONTESTA DEMANDA FNA</t>
  </si>
  <si>
    <t>11001400303920210015800</t>
  </si>
  <si>
    <t>JUZGADO TREINTA Y NUEVE CIVIL MUNICIPAL DE ORALIDAD</t>
  </si>
  <si>
    <t>DECLARATIVA DE PERTENENCIA POR PRESCRIPCIÓN EXTRAORDINARIA ADQUISITIVA DE DOMINIO</t>
  </si>
  <si>
    <t>JOSE ANTONIO RODRIGUEZ VALBUENA</t>
  </si>
  <si>
    <t>MARIA TERESA MENDEZ DE AVILA</t>
  </si>
  <si>
    <t>24-11-2025 ASIGNACIÓN PROCESO - EXP COMPARTIDO EL 27-11-2025 -TÉRMINOS CONTESTACIÓN 12-12-2025 / 26-11-2025 TRASLADO EXCEPCIONES AL DTE   // ETAPA TRASLADO DDA</t>
  </si>
  <si>
    <t>11001310504720250007300</t>
  </si>
  <si>
    <t>RICHARD PALACIOS BARRERA</t>
  </si>
  <si>
    <t>18/11/2025 ADMITEN DEMANDA</t>
  </si>
  <si>
    <t>05129408900320250083100</t>
  </si>
  <si>
    <t>JUZGADO TERCERO PROMISCUO MUNICIPAL</t>
  </si>
  <si>
    <t>EJECUTIVO OBLIGACIÓN DE HACER</t>
  </si>
  <si>
    <t>WBERNEY FLOREZ OCHOA y DIANA CAROLINA ARBOLEDA GÓMEZ</t>
  </si>
  <si>
    <t>Se solicita librar mandamiento ejecutivo contra el Fondo Nacional del Ahorro S.A. para suscribir la escritura pública y transferir el 100% del derecho de dominio sobre el inmueble identificado con matrícula No. 001-1295384, dado que el contrato de Leasing Habitacional se encuentra cancelado y en paz y salvo. Además, se requiere que los gastos notariales y boleta de rentas se ajusten a la ley, que se cumpla lo ordenado en un plazo de 15 días y se condene al demandado al pago de costas y agencias en derecho.</t>
  </si>
  <si>
    <t xml:space="preserve">02/12/2025 SE RADICA PODER - 03/12/2025 AUTO RECONOCE PERSONERÍA </t>
  </si>
  <si>
    <t>70001418900420230042400</t>
  </si>
  <si>
    <t>JUZGADO CUARTO DE PEQUEÑAS CAUSAS Y COMPETENCIA MULTIPLE</t>
  </si>
  <si>
    <t>BARTOLOME SILGADO TAPIA</t>
  </si>
  <si>
    <t>MANUEL GREGORIO MELENDEZ MARTINEZ Y DEMÁS PERSONAS INDETERMINADAS, CITAN AL FNA COMO ACREEDOR HIPOTECARIO</t>
  </si>
  <si>
    <t>Declárese mediante sentencia que BARTOLOMÉ SILGADO TAPIA, ha adquirido por prescripción extraordinaria adquisitiva de dominio el inmueble urbano ubicado en la DIAGONAL 12, LOTE #13. CALLE 27G #12 A 21, CONJUNTO RESIDENCIAL EL MIRADOR, BARRIO LA BASTILLA, SINCELEJO - SUCRE, distinguido con matrícula inmobiliaria No. 340-38280 de la Oficina de Registro de Instrumentos Públicos de Sincelejo. Ordénese la inscripción de la sentencia en el folio de Matricula Inmobiliaria No. 340-38280 de la Oficina de Registro de Instrumentos Públicos de Sincelejo. En caso de oposición, condénese en costas a los demandados.</t>
  </si>
  <si>
    <t>16-12-2024 AUTO FIJA FECHA AUD X2 (05-05-2026 INSPECCIÓN JUDICIAL / 17-06-2025 AUD INICIAL) Y DECRETA PRUEBAS // ETAPA AUD INICIAL Y PRÁCTICA DE PRUEBAS</t>
  </si>
  <si>
    <t>2025206226-003-000</t>
  </si>
  <si>
    <t>Solicito me sea devuelto mi dinero el cual fue cobrado de manera abusiva por
cuanto desde antes de la primera facturacion yo solicité la exclusi{on del cobro de
seguro de desempleo. La entidad solo recurre a responder con evasivas y por ello
me vi obligada a interponer esta demanda.</t>
  </si>
  <si>
    <t>01/12/2025: SE REALIZAN INTERROGATORIOS DE PARTE. SE PASA A EMITIR SENTENCIA ANTICIPADA. SE LEEN ALEGATOS DE CONCLUSION. SENTENCIA: DENEGAR EXCEPCIONES. DECLARAR DE OFICIO CULPAS COMPARTIDAS. DECLARAR CIVIL Y CONTRACTUALMENTE AL FNA DE FORMA PARCIAL, EN UN PLAZO NO MENOR A 15 DIAS, RECONOCER EL VALOR DE 14 MILLONES Y RELIQUIDAR EL CREDITO. Y LOS OTROS 14 MILLONES DE PESOS DEBERAN SER UNICA RESPONSABILIDAD DE LA DEMANDANTE.</t>
  </si>
  <si>
    <t>11001310504820240040300</t>
  </si>
  <si>
    <t>LUZ NIDIA BUENHABER RAMIREZ</t>
  </si>
  <si>
    <t>12/12/2025 FNA ALLEGA CONTESTACIÓN DEMANDA</t>
  </si>
  <si>
    <t>2025200196-007-000</t>
  </si>
  <si>
    <t>JORGE IVAN TELLEZ VELASCO</t>
  </si>
  <si>
    <t>Solicitamos que el FNA mantenga la tasa fija del 8.25% EA pactada en el momento del desembolso al señor Jorge Iván Téllez Velasco, ya que el incremento unilateral al 14.50% constituye un error administrativo que no puede corregirse 17 meses después en perjuicio del consumidor financiero. Además, se requiere el reintegro del valor adicional cobrado injustamente durante los meses en que se aplicó la tasa incorrecta, conforme al juramento estimatorio establecido en el artículo 206 del Código General del Proceso (Ley 1564 de 2012).</t>
  </si>
  <si>
    <t>10/12/2025: SE RADICA ESCRITO DE CONTESTACION DE DEMANDA, PRESENTACION DE EXCEPCIONES DE FONDO.</t>
  </si>
  <si>
    <t>11001310500320240019500</t>
  </si>
  <si>
    <t>JEFFERSON DE JESUS FERNANDEZ RODRIGUEZ</t>
  </si>
  <si>
    <t>2025-12-16 SE RADICA CONTESTACION DE DEMANDA, LLAMAMIENTO EN GARANTIA, VIA PLATAFORMA SIUGJ</t>
  </si>
  <si>
    <t>11001312000320210000901   E.D 712</t>
  </si>
  <si>
    <t>VICTOR HUGO MANCERA CASTAÑEDA</t>
  </si>
  <si>
    <t>VICTOR HUGO MANCERA CASTAÑEDA, FONDO NACIONAL DEL AHORRO S.A.</t>
  </si>
  <si>
    <t>04/12/2025 NOTIFICAN AL FNA</t>
  </si>
  <si>
    <t>11001310502520250022600</t>
  </si>
  <si>
    <t>JUZGADO VEINTICINCO  LABORAL DEL CIRCUITO</t>
  </si>
  <si>
    <t>MONICA VIVIANA CARABALLO BUITRAGO</t>
  </si>
  <si>
    <t>FONDO NACIONAL DEL AHORRO S.A.; SERVIOLA S.A.S y S&amp;A SERVICIOS y ASESORIAS S.A.S.</t>
  </si>
  <si>
    <t>16/12/2025 SE RADICA CONTESTACIÓN DE DEMANDA</t>
  </si>
  <si>
    <t>11001418903920250160600</t>
  </si>
  <si>
    <t>JUZGADO TREINTA Y NUEVE DE PEQUEÑAS CAUSAS Y COMPETENCIA MULTIPLE</t>
  </si>
  <si>
    <t>CANTALEJO S.A.S.</t>
  </si>
  <si>
    <t>2025-11-20 SE RADICA CONTESTACION DEMANDA CON PRUEBAS EN PLATAFORMA SIUGJ</t>
  </si>
  <si>
    <t>2025193262-011-000</t>
  </si>
  <si>
    <t>ANDRES FELIPE ARANGO PALACIO</t>
  </si>
  <si>
    <t>Se solicita al Fondo Nacional del Ahorro aceptar el endoso de seguro de incendio y terremoto aportado por el suscrito, dado que cumple con la cobertura exigida, está vigente y ampara el crédito hipotecario; además, verificar la legalidad de su actuación frente a los derechos del consumidor financiero consagrados en la Ley 1328 de 2009 y el Decreto 2555 de 2010, emitir directrices preventivas para evitar prácticas que restrinjan la libre elección del asegurador o impongan costos adicionales sin sustento normativo, y garantizar la aplicación de los principios de transparencia, buena fe y equidad contractual en las relaciones entre deudores hipotecarios y entidades financieras.</t>
  </si>
  <si>
    <t>17/12/2025: SE RADICA ESCRITO DE CONTESTACION DE DEMANDA, PRESENTACION DE EXCEPCIONES DE FONDO.</t>
  </si>
  <si>
    <t>11001310305320250046000</t>
  </si>
  <si>
    <t>VERBAL DECLARATIVA DE NULIDAD Y SIMULACIÓN</t>
  </si>
  <si>
    <t>XIOMARA DEL PILAR TRIANA CUELLAR Y OTROS</t>
  </si>
  <si>
    <t xml:space="preserve">LUISA FERNANDA TRIANA AREVALO </t>
  </si>
  <si>
    <t>Se solicita declarar la simulación relativa del contrato de compraventa contenido en la escritura pública Nº 4864 del 22 de julio de 2017, respecto del inmueble con matrícula inmobiliaria Nº 50C-903117, reconociendo que en realidad se trató de una donación nula por falta de insinuación, y ordenar la restitución del bien a la masa sucesoral del señor Alejandro Triana Guayara (QEPD). Asimismo, se pide cancelar dicha escritura y su registro, declarar que el acto se celebró para encubrir un negocio jurídico distinto con ánimo defraudatorio, aplicar la sanción prevista en el artículo 1288 del Código Civil, y ordenar que el préstamo hipotecario adquirido por las demandadas sea pagado con su propio peculio, liberando el inmueble de toda hipoteca.
Adicionalmente, se solicita declarar la nulidad absoluta de la donación contenida en la escritura pública Nº 4193 del 1 de diciembre de 2009, respecto del inmueble con matrícula Nº 50C-462876, ordenar su restitución a la masa sucesoral, cancelar las escrituras y registros relacionados, incluyendo la compraventa del 9 de marzo de 2022 a Bancolombia, aplicar la figura del acervo imaginario conforme al artículo 6 de la Ley 1934 de 2018 para restituir lo donado en exceso, y condenar a las demandadas al pago de costas y gastos judiciales.</t>
  </si>
  <si>
    <t>10-12-2025 AUTO ADMITE DDA - 11-12-2025 ASIGNACIÓN PROCESO - TÉRMINOS CONTESTACIÓN 27-01-2026 // ETAPA TRASLADO DDA</t>
  </si>
  <si>
    <t>47001418900220250107100</t>
  </si>
  <si>
    <t>VERBAL SUMARIO PRESCRIPCIÓN EXTINTIVA DE HIPOTECA</t>
  </si>
  <si>
    <t>ANA MARIA JARAMILLO PERTUZ</t>
  </si>
  <si>
    <t>En la demanda se solicita que, mediante sentencia definitiva, se declare extinguido por prescripción el contrato de mutuo contenido en la escritura pública No. 2426 del 7 de septiembre de 1999, otorgada en la Notaría Segunda de Santa Marta. Como consecuencia de ello, se pide que se declare extinguida y se cancele la obligación hipotecaria constituida por la señora Ana María Jaramillo Pertuz a favor del Fondo Nacional de Ahorro, inscrita en el folio de matrícula inmobiliaria No. 080-72504, y que se disponga la cancelación del gravamen hipotecario correspondiente.
Adicionalmente, se solicita que se comunique a la Notaría Segunda de Santa Marta la extinción de la escritura mencionada para que se realice la anotación en el protocolo. También se pide ordenar al Fondo Nacional de Ahorro la restitución de las sumas descontadas de las cesantías de la demandante desde que operó la prescripción ejecutiva, y que se condene a dicha entidad al pago de las costas procesales en caso de oposición a la demanda.</t>
  </si>
  <si>
    <t>PARA CONTESTAR DEMANDA</t>
  </si>
  <si>
    <t>70001310500220250016200</t>
  </si>
  <si>
    <t>LEONEL JOSE BELTRAN BUELVAS</t>
  </si>
  <si>
    <t>FONDO NACIONAL DEL AHORRO S.A., SERVIOLA S.A.S y S &amp; A SERVICIOS Y ASESORIAS S.A.S</t>
  </si>
  <si>
    <t>2025-12-15 NOTIFICACION DEMANDA NUEVA</t>
  </si>
  <si>
    <t>50001400300420250040800</t>
  </si>
  <si>
    <t>IVONNE ADRIANA MOLINA HERNANDEZ</t>
  </si>
  <si>
    <t>28/07/2025 AUTO ADMITE DEMANDA ORDENA NOTIFICAR</t>
  </si>
  <si>
    <t>11001310301020250055400</t>
  </si>
  <si>
    <t>JUZGADO DECIMO CIVIL DEL CIRCUITO</t>
  </si>
  <si>
    <t>CONSORCIO MORAS Y OTROS</t>
  </si>
  <si>
    <t>Primera pretensión: Se solicita que se declare judicialmente la extinción de la hipoteca constituida mediante escritura pública N.º 653 del 27 de marzo de 2017 en la Notaría Primera del Círculo de Cartago (Valle), suscrita por el Consorcio Moras como deudor y el Fondo Nacional del Ahorro como acreedor. Dicha hipoteca grava el inmueble con matrícula inmobiliaria N.º 375-87608 y varias matrículas segregadas. La extinción se fundamenta en tres causales: la terminación de la obligación principal garantizada, el cumplimiento de la condición resolutoria pactada y la expiración del plazo estipulado para la vigencia de la obligación y del derecho real accesorio, conforme al artículo 2457 del Código Civil.
Pretensiones consecuenciales: Como consecuencia, se solicita la cancelación registral del gravamen hipotecario en todas las matrículas mencionadas, la inscripción de la sentencia en los respectivos folios, y el pago de una indemnización por perjuicios morales estimada en cien (100) salarios mínimos legales mensuales vigentes, debido al daño ocasionado al buen nombre contractual del demandante. Además, se pide condenar en costas a la parte demandada en caso de oposición injustificada y reiterar dicha condena en la liquidación correspondiente.</t>
  </si>
  <si>
    <t>17-12-2025 ASIGNACIÓN PROCESO - TÉRMINOS CONTESTACIÓN 21-01-2026 // ETAPA TRASLADO DDA</t>
  </si>
  <si>
    <t>202100204</t>
  </si>
  <si>
    <t>DECLARATIVA DE PRESCRIPCIÓN EXTRAORDINARIA ADQUISITIVA DE DOMINIO</t>
  </si>
  <si>
    <t>DIEGO FERNANDO GUZMAN TRIANA</t>
  </si>
  <si>
    <t>HEREDEROS INDETERMINADOS DE ANA CECILIA ROJAS PEREZ, CITAN AL FNA COMO ACREEDOR HIPOTECARIO</t>
  </si>
  <si>
    <t>Solicita que de declare por via de prescripcion adquisitiva extraordinaria de dominio, el dominio pleno y absoluto del bien inmueble identificado con FMI 50S-1015692. solicita la cancelación de registro de la propiedad a nombre de la señora Ana Cecilia Rojas Perez y que se ordene la inscripción de propiedad a nombre de Diego Fernando Guzman Triana.</t>
  </si>
  <si>
    <t>76001312000120250003500</t>
  </si>
  <si>
    <t>FISCALIA 60 DEEEDD DE BUGA</t>
  </si>
  <si>
    <t>ELIECER ARBOLEDA TORRES Y FONDO NACIONAL DEL AHORRO S.A.</t>
  </si>
  <si>
    <t>15 DE OCTUBRE ADMITE DEMANDA DE EXTINCIÓN DE DOMINIO</t>
  </si>
  <si>
    <t>09/12/2025: SE NOTIFICA DEMANDA DE PROTECCION AL CONSUMIDOR FINANCIERO, DE MAYOR CUANTIA.</t>
  </si>
  <si>
    <r>
      <t>470014053007201900157</t>
    </r>
    <r>
      <rPr>
        <b/>
        <sz val="8"/>
        <color theme="1"/>
        <rFont val="Calibri"/>
        <family val="2"/>
        <scheme val="minor"/>
      </rPr>
      <t>00</t>
    </r>
  </si>
  <si>
    <r>
      <rPr>
        <b/>
        <sz val="8"/>
        <color theme="1"/>
        <rFont val="Calibri"/>
        <family val="2"/>
        <scheme val="minor"/>
      </rPr>
      <t>1.1</t>
    </r>
    <r>
      <rPr>
        <sz val="8"/>
        <color theme="1"/>
        <rFont val="Calibri"/>
        <family val="2"/>
        <scheme val="minor"/>
      </rPr>
      <t xml:space="preserve"> Sírvase declarar que el vínculo laboral que la parte actora tenía con la demandada se dio por terminado en forma unilateral, sin justa causa, teniendo mi representada estabilidad laboral por ser pre pensionada. </t>
    </r>
    <r>
      <rPr>
        <b/>
        <sz val="8"/>
        <color theme="1"/>
        <rFont val="Calibri"/>
        <family val="2"/>
        <scheme val="minor"/>
      </rPr>
      <t xml:space="preserve">1.2. </t>
    </r>
    <r>
      <rPr>
        <sz val="8"/>
        <color theme="1"/>
        <rFont val="Calibri"/>
        <family val="2"/>
        <scheme val="minor"/>
      </rPr>
      <t xml:space="preserve">En consecuencia, sírvase declarar que el despido de la parte demandante no produce efecto alguno. </t>
    </r>
    <r>
      <rPr>
        <b/>
        <sz val="8"/>
        <color theme="1"/>
        <rFont val="Calibri"/>
        <family val="2"/>
        <scheme val="minor"/>
      </rPr>
      <t xml:space="preserve">1.3. </t>
    </r>
    <r>
      <rPr>
        <sz val="8"/>
        <color theme="1"/>
        <rFont val="Calibri"/>
        <family val="2"/>
        <scheme val="minor"/>
      </rPr>
      <t xml:space="preserve">En consecuencia, sírvase ordenar el reintegro de la parte demandante al mismo o mejor cargo, en las mismas o mejores condiciones laborales que tenía, con el reconocimiento y pago de la totalidad de salarios y prestaciones sociales, legales y extralegales, dejadas de devengar desde el momento en que fue desvinculada y de ahí en adelante hasta que se haga efectivo el reintegro, y demás conceptos laborales legales y extralegales, así como el pago de los aportes a la seguridad social, declarando que para todos los efectos legales no existió solución de continuidad. </t>
    </r>
    <r>
      <rPr>
        <b/>
        <sz val="8"/>
        <color theme="1"/>
        <rFont val="Calibri"/>
        <family val="2"/>
        <scheme val="minor"/>
      </rPr>
      <t xml:space="preserve">1.4. </t>
    </r>
    <r>
      <rPr>
        <sz val="8"/>
        <color theme="1"/>
        <rFont val="Calibri"/>
        <family val="2"/>
        <scheme val="minor"/>
      </rPr>
      <t xml:space="preserve">Indexación. </t>
    </r>
    <r>
      <rPr>
        <b/>
        <sz val="8"/>
        <color theme="1"/>
        <rFont val="Calibri"/>
        <family val="2"/>
        <scheme val="minor"/>
      </rPr>
      <t xml:space="preserve">1.5. </t>
    </r>
    <r>
      <rPr>
        <sz val="8"/>
        <color theme="1"/>
        <rFont val="Calibri"/>
        <family val="2"/>
        <scheme val="minor"/>
      </rPr>
      <t>Costas.</t>
    </r>
  </si>
  <si>
    <r>
      <t xml:space="preserve">EJECUCION DE LA SENTENCIA POR VALOR DE  </t>
    </r>
    <r>
      <rPr>
        <b/>
        <sz val="8"/>
        <color theme="1"/>
        <rFont val="Calibri"/>
        <family val="2"/>
        <scheme val="minor"/>
      </rPr>
      <t>$209.768.109.00</t>
    </r>
    <r>
      <rPr>
        <sz val="8"/>
        <color theme="1"/>
        <rFont val="Calibri"/>
        <family val="2"/>
        <scheme val="minor"/>
      </rPr>
      <t xml:space="preserve"> Y COBRO DE COSTAS DECRETADAS A FAVOR DEL FNA DENTRO DEL PROCESO DE RESPONSABILIDAD CIVIL INICIADO EN SU CONTRA, MAS LAS COSTAS DEL PROCESO POR </t>
    </r>
    <r>
      <rPr>
        <b/>
        <sz val="8"/>
        <color theme="1"/>
        <rFont val="Calibri"/>
        <family val="2"/>
        <scheme val="minor"/>
      </rPr>
      <t>$6.300.000</t>
    </r>
  </si>
  <si>
    <r>
      <t xml:space="preserve">Que, de conformidad con el avalúo aportado al presente proceso, en donde se evidencia que el bien inmueble descrito en esta demanda no se puede dividir materialmente, se declare la División de la comunidad compuesta por mi poderdante y la demandada, mediante la </t>
    </r>
    <r>
      <rPr>
        <b/>
        <sz val="8"/>
        <color theme="1"/>
        <rFont val="Calibri"/>
        <family val="2"/>
        <scheme val="minor"/>
      </rPr>
      <t xml:space="preserve">venta en pública subasta del bien inmueble </t>
    </r>
    <r>
      <rPr>
        <sz val="8"/>
        <color theme="1"/>
        <rFont val="Calibri"/>
        <family val="2"/>
        <scheme val="minor"/>
      </rPr>
      <t>identificado con folio de matrícula inmobiliaria No 350-111338. Que el producto resultante de la venta del mueble anteriormente descrito se reparta de acuerdo con los porcentajes pertenecientes a cada uno del propietario, los cuales de conformidad con el certificado de tradición 350 - 111338 de la Oficina de Registro de Instrumentos Públicos de Ibagué, son los siguientes para el demandante el 50% para la demandada el 50%. Que de conformidad por lo dispuesto en el Artículo 409° del Código General del Proceso se oficie a la Oficina de Registro de Instrumentos Públicos, para que se inscriba esta demanda en el folio respectivo.</t>
    </r>
  </si>
  <si>
    <r>
      <t>110013342048202200429</t>
    </r>
    <r>
      <rPr>
        <b/>
        <sz val="8"/>
        <color theme="1"/>
        <rFont val="Calibri"/>
        <family val="2"/>
        <scheme val="minor"/>
      </rPr>
      <t>00</t>
    </r>
  </si>
  <si>
    <r>
      <t xml:space="preserve">MARITZA PAZ LASSO Y OTROS </t>
    </r>
    <r>
      <rPr>
        <b/>
        <sz val="8"/>
        <color theme="1"/>
        <rFont val="Calibri"/>
        <family val="2"/>
        <scheme val="minor"/>
      </rPr>
      <t xml:space="preserve"> </t>
    </r>
  </si>
  <si>
    <r>
      <t>Solicitar a su Despacho, se sirva LLAMAR EN GARANTÍA al FONDO NACIONAL DEL AHORRO “CARLOS LLERAS RESTREPO”</t>
    </r>
    <r>
      <rPr>
        <b/>
        <sz val="8"/>
        <color theme="1"/>
        <rFont val="Calibri"/>
        <family val="2"/>
        <scheme val="minor"/>
      </rPr>
      <t xml:space="preserve"> </t>
    </r>
    <r>
      <rPr>
        <sz val="8"/>
        <color theme="1"/>
        <rFont val="Calibri"/>
        <family val="2"/>
        <scheme val="minor"/>
      </rPr>
      <t>en adelante FNA</t>
    </r>
  </si>
  <si>
    <r>
      <t xml:space="preserve">SE DECLARE que la señora </t>
    </r>
    <r>
      <rPr>
        <b/>
        <sz val="8"/>
        <color theme="1"/>
        <rFont val="Calibri"/>
        <family val="2"/>
        <scheme val="minor"/>
      </rPr>
      <t xml:space="preserve">ANA ROCIO SERJE PARDO </t>
    </r>
    <r>
      <rPr>
        <sz val="8"/>
        <color theme="1"/>
        <rFont val="Calibri"/>
        <family val="2"/>
        <scheme val="minor"/>
      </rPr>
      <t xml:space="preserve">adquirió por vía de </t>
    </r>
    <r>
      <rPr>
        <b/>
        <sz val="8"/>
        <color theme="1"/>
        <rFont val="Calibri"/>
        <family val="2"/>
        <scheme val="minor"/>
      </rPr>
      <t xml:space="preserve">PRESCRIPCIÓN EXTRAORDINARIA ADQUISITIVA DE DOMINIO </t>
    </r>
    <r>
      <rPr>
        <sz val="8"/>
        <color theme="1"/>
        <rFont val="Calibri"/>
        <family val="2"/>
        <scheme val="minor"/>
      </rPr>
      <t xml:space="preserve">la propiedad y/o el dominio pleno, absoluto, perpetuo y exclusivo respecto del bien inmueble, ubicado en la ciudad de Bogotá D.C., Calle 57 C # 45 A - 15, Pablo VI, Segunda Etapa, Bloque 59, interior 2, Apartamento 402, identificado con folio de matrícula inmobiliaria 50C-495542 y código catastral AAA0055RKAW, determinado y alinderado de conformidad a lo deprecado en el hecho No. 1 y subsiguientes, de la presente demanda, con ocasión de la posesión ejercida por el tiempo y modo requeridos por la ley. Como consecuencia de la anterior declaración, solicito de forma respetuosa </t>
    </r>
    <r>
      <rPr>
        <b/>
        <sz val="8"/>
        <color theme="1"/>
        <rFont val="Calibri"/>
        <family val="2"/>
        <scheme val="minor"/>
      </rPr>
      <t xml:space="preserve">ORDENAR </t>
    </r>
    <r>
      <rPr>
        <sz val="8"/>
        <color theme="1"/>
        <rFont val="Calibri"/>
        <family val="2"/>
        <scheme val="minor"/>
      </rPr>
      <t xml:space="preserve">a la Oficina de Registro de Instrumentos Públicos de Bogotá, la cancelación del registro de propiedad de la señora MARIELA PARDO DE SERJE, anterior propietaria del bien inmueble objeto del presente litigio, y se ordene la inscripción y registro de la PROPIEDAD de </t>
    </r>
    <r>
      <rPr>
        <b/>
        <sz val="8"/>
        <color theme="1"/>
        <rFont val="Calibri"/>
        <family val="2"/>
        <scheme val="minor"/>
      </rPr>
      <t xml:space="preserve">ANA ROCIO SERJE PARDO </t>
    </r>
    <r>
      <rPr>
        <sz val="8"/>
        <color theme="1"/>
        <rFont val="Calibri"/>
        <family val="2"/>
        <scheme val="minor"/>
      </rPr>
      <t>en el respectivo folio de matrícula inmobiliario asignado al bien inmueble en cuestión.</t>
    </r>
  </si>
  <si>
    <r>
      <t xml:space="preserve">Que se DECLARE la NULIDAD ABSOLUTA del Contrato 110 de 2018 celebrado entre el FONDO NACIONAL DEL AHORRO y la UNIÓN TEMPORAL MULTIPHI III, compuesta por las sociedades PROVEEDOR DE TECNOLOGÍA S.A., </t>
    </r>
    <r>
      <rPr>
        <i/>
        <sz val="8"/>
        <color theme="1"/>
        <rFont val="Calibri"/>
        <family val="2"/>
        <scheme val="minor"/>
      </rPr>
      <t xml:space="preserve">PROSUPPLY, </t>
    </r>
    <r>
      <rPr>
        <sz val="8"/>
        <color theme="1"/>
        <rFont val="Calibri"/>
        <family val="2"/>
        <scheme val="minor"/>
      </rPr>
      <t>PHI TECHNOLOGIES LLC y DATA SOLUTIONS DE COLOMBIA S.A.S. Que, como consecuencia de la declaratoria de NULIDAD ABSOLUTA del Contrato 110 de 2018, se CONDENE a la UNIÓN TEMPORAL MULTIPHI III a restituir al FONDO NACIONAL DEL AHORRO todas las sumas de dinero que le fueron canceladas en exceso por servicios que no fueron consumidos. Que todas las sumas a las que se ordene a la UNIÓN TEMPORAL MULTIPHI III a restituir o reintegrar al FONDO NACIONAL DEL AHORRO causen intereses, a la más elevada tasa admitida en la legislación colombiana, y sean indexadas. Que se condene a la UNIÓN TEMPORAL MULTIPHI III al pago de costas del proceso.</t>
    </r>
  </si>
  <si>
    <r>
      <t xml:space="preserve">1. Declarar la pertenencia por prescripción extraordinaria adquisitiva de dominio a favor de la sociedad ROA TORRES SAS EN REORGANIZACIÓN, respecto del inmueble urbano junto con la edificación en él levantada, identificado con el Folio de Matrícula Inmobiliaria No. 50C-685196. </t>
    </r>
    <r>
      <rPr>
        <b/>
        <sz val="8"/>
        <color theme="1"/>
        <rFont val="Calibri"/>
        <family val="2"/>
        <scheme val="minor"/>
      </rPr>
      <t xml:space="preserve">2. </t>
    </r>
    <r>
      <rPr>
        <sz val="8"/>
        <color theme="1"/>
        <rFont val="Calibri"/>
        <family val="2"/>
        <scheme val="minor"/>
      </rPr>
      <t xml:space="preserve">Como consecuencia de lo anterior se ordene a la Oficina de Registro de Instrumentos Públicos de Bogotá, la cancelación de la anotación que dio origen a la titularidad de dominio de la parte demandada. </t>
    </r>
    <r>
      <rPr>
        <b/>
        <sz val="8"/>
        <color theme="1"/>
        <rFont val="Calibri"/>
        <family val="2"/>
        <scheme val="minor"/>
      </rPr>
      <t xml:space="preserve">3. </t>
    </r>
    <r>
      <rPr>
        <sz val="8"/>
        <color theme="1"/>
        <rFont val="Calibri"/>
        <family val="2"/>
        <scheme val="minor"/>
      </rPr>
      <t xml:space="preserve">Se ordene así mismo el registro de la sentencia en el Certificado de Tradición y Libertad No. 50C-685196. </t>
    </r>
  </si>
  <si>
    <r>
      <t xml:space="preserve">Solicito, Señor Juez, librar mandamiento ejecutivo a favor de mi representado FONDO NACIONAL DEL AHORRO y contra la parte demandada, herederos indeterminados del señor EBER WILSON CARDENAS TORRECILLA, para que se dé cumplimiento a una obligación de hacer, conforme a las siguientes Consideraciones: PRIMERO: Los beneficiarios y/o herederos indeterminados del señor EBER WILSON CARDENAS TORRECILLA procederán a otorgar y a suscribir la Escritura Pública protocolaria con base en el Contrato de Leasing número 201600017-1 a favor de los herederos indeterminados del LOCATARIO, respecto al siguiente inmueble, dentro de los tres días siguientes a la ejecución de la sentencia: </t>
    </r>
    <r>
      <rPr>
        <i/>
        <sz val="8"/>
        <color theme="1"/>
        <rFont val="Calibri"/>
        <family val="2"/>
        <scheme val="minor"/>
      </rPr>
      <t xml:space="preserve">el apartamento 504 de la torre 8, del Conjunto Residencial Astromelia I, ubicado en la carrera 32 # 10ª - 45, del municipio de Soacha, departamento de Cundinamarca, </t>
    </r>
    <r>
      <rPr>
        <sz val="8"/>
        <color theme="1"/>
        <rFont val="Calibri"/>
        <family val="2"/>
        <scheme val="minor"/>
      </rPr>
      <t xml:space="preserve">e inscrito ante la oficina de Registro de Instrumentos Públicos de Soacha, y bajo el folio de matrícula inmobiliaria No. </t>
    </r>
    <r>
      <rPr>
        <b/>
        <sz val="8"/>
        <color theme="1"/>
        <rFont val="Calibri"/>
        <family val="2"/>
        <scheme val="minor"/>
      </rPr>
      <t>051- -195858</t>
    </r>
  </si>
  <si>
    <r>
      <t xml:space="preserve">Solicito, Señor Juez, librar mandamiento ejecutivo a favor de mi representado FONDO NACIONAL DEL AHORRO y contra la parte demandada, herederos indeterminadosdel señor BRANDON LEAL LOZANO, para que se dé cumplimiento a una obligación de hacer, conforme a las siguientes consideraciones: </t>
    </r>
    <r>
      <rPr>
        <b/>
        <sz val="8"/>
        <color theme="1"/>
        <rFont val="Calibri"/>
        <family val="2"/>
        <scheme val="minor"/>
      </rPr>
      <t xml:space="preserve">PRIMERO: </t>
    </r>
    <r>
      <rPr>
        <sz val="8"/>
        <color theme="1"/>
        <rFont val="Calibri"/>
        <family val="2"/>
        <scheme val="minor"/>
      </rPr>
      <t xml:space="preserve">Los beneficiarios y/o herederos indeterminados del señor BRANDON LEAL LOZANO procederán a otorgar y a suscribir la Escritura Pública protocolaria con base en el Contrato de Leasing número 201804609-3 a favor de los herederos indeterminados del LOCATARIO, respecto al siguiente inmueble, dentro de los tres días siguientes a la ejecución de la sentencia: </t>
    </r>
    <r>
      <rPr>
        <i/>
        <sz val="8"/>
        <color theme="1"/>
        <rFont val="Calibri"/>
        <family val="2"/>
        <scheme val="minor"/>
      </rPr>
      <t>el apartamento 104 Torre 1 Etapa 1que hace parte del Conjunto residencial Mirador Campestre VIS P.H. ubicado en la carrera 100 B # 1 Oeste – 21 nomenclatura urbana de la ciudad de Cali</t>
    </r>
    <r>
      <rPr>
        <sz val="8"/>
        <color theme="1"/>
        <rFont val="Calibri"/>
        <family val="2"/>
        <scheme val="minor"/>
      </rPr>
      <t xml:space="preserve">, e inscrito ante la oficina de Registro de Instrumentos Públicos de Cali y bajo el folio de matrícula inmobiliaria No. </t>
    </r>
    <r>
      <rPr>
        <b/>
        <sz val="8"/>
        <color theme="1"/>
        <rFont val="Calibri"/>
        <family val="2"/>
        <scheme val="minor"/>
      </rPr>
      <t>370-992332</t>
    </r>
    <r>
      <rPr>
        <sz val="8"/>
        <color theme="1"/>
        <rFont val="Calibri"/>
        <family val="2"/>
        <scheme val="minor"/>
      </rPr>
      <t>.</t>
    </r>
  </si>
  <si>
    <r>
      <t xml:space="preserve">Que se obligue al </t>
    </r>
    <r>
      <rPr>
        <b/>
        <sz val="8"/>
        <color theme="1"/>
        <rFont val="Calibri"/>
        <family val="2"/>
        <scheme val="minor"/>
      </rPr>
      <t>FONDO NACIONAL DEL AHORRO</t>
    </r>
    <r>
      <rPr>
        <sz val="8"/>
        <color theme="1"/>
        <rFont val="Calibri"/>
        <family val="2"/>
        <scheme val="minor"/>
      </rPr>
      <t xml:space="preserve">, a RESPETAR la tasa de interés señalada en la carta de desembolso emitida al inicio del otorgamiento del crédito y adecuar la amortización del crédito a las condiciones pactadas, estableciendo como tasa de interés corriente el </t>
    </r>
    <r>
      <rPr>
        <b/>
        <sz val="8"/>
        <color theme="1"/>
        <rFont val="Calibri"/>
        <family val="2"/>
        <scheme val="minor"/>
      </rPr>
      <t>siete punto veinticinco por ciento efectivo anual. (7.25 % E.A.)</t>
    </r>
    <r>
      <rPr>
        <sz val="8"/>
        <color theme="1"/>
        <rFont val="Calibri"/>
        <family val="2"/>
        <scheme val="minor"/>
      </rPr>
      <t>, tal como se estableció en la carta de desembolso del crédito hipotecario no. 114083954201 (Anexo 1) y cobrada en la primera y segunda cuota del crédito 114083954201.</t>
    </r>
  </si>
  <si>
    <r>
      <t>Al encontrarse otorgado el crédito hipotecario No. 51730586-3, le solicito señor juez que se declare que éste se concedió en forma conjunta a los señores (as) Gloria Ramírez Casas identificada con C.C. 51.730.586 y al señor Luis Felipe Moreno Méndez, en apego a los soportes documentos que soportan el otorgamiento del crédito., y como consecuencia de esto se resuelva. Como consecuencia de la pretensión primera le solicito señor se declare que el FONDO NACIONAL DEL AHORRO otorgo el crédito No. 51730586-3 de manera conjunta a los señores (as) Gloria Ramírez Casas identificada con C.C. 51.730.586 y al señor Luis Felipe Moreno Méndez quien en vida se identificó con C.C. 19.453.559. (q.e.p.d.). Que como consecuencia del reconocimiento por parte del FONDO NACIONAL DEL AHORRO que el crédito fue otorgado en forma conjunta sea cancelada la hipoteca del inmueble comprado con el crédito otorgado y protocolizado con la escritura pública No. 6165 del 8 de octubre de 2012, La suma a cancelar por la hipoteca la determinará el Fondo Nacional del Ahorro, el crédito otorgado inicialmente asciende a la suma de $63.000.000.</t>
    </r>
    <r>
      <rPr>
        <b/>
        <sz val="8"/>
        <color theme="1"/>
        <rFont val="Calibri"/>
        <family val="2"/>
        <scheme val="minor"/>
      </rPr>
      <t xml:space="preserve"> </t>
    </r>
    <r>
      <rPr>
        <sz val="8"/>
        <color theme="1"/>
        <rFont val="Calibri"/>
        <family val="2"/>
        <scheme val="minor"/>
      </rPr>
      <t xml:space="preserve">Que como consecuencia de los puntos primero, segundo y tercero se ordene a POSITIVA COMPAÑÍA DE SEGUROS S.A. proceda a cancelar el valor del crédito hipotecario No. 51730586-3 otorgado por el FNA en forma conjunto en afectación de la póliza de Vida Grupo – Deudores No. 34000003706-0, en los saldos insolutos de la obligación, incluyendo capital, intereses corrientes y de mora y cualquier otra suma relacionada con la operación a cargo de los afiliados, beneficiarios del crédito aprobado por el Fondo Nacional de Ahorro.  </t>
    </r>
  </si>
  <si>
    <r>
      <t xml:space="preserve">Que se declare la existencia de un contrato de seguros Vida Grupo – Deudores celebrado entre el FONDO NACIONAL DEL AHORRO, como </t>
    </r>
    <r>
      <rPr>
        <b/>
        <sz val="8"/>
        <color theme="1"/>
        <rFont val="Calibri"/>
        <family val="2"/>
        <scheme val="minor"/>
      </rPr>
      <t xml:space="preserve">TC </t>
    </r>
    <r>
      <rPr>
        <sz val="8"/>
        <color theme="1"/>
        <rFont val="Calibri"/>
        <family val="2"/>
        <scheme val="minor"/>
      </rPr>
      <t>tomador y beneficiario, la compañía de seguros POSITIVA COMPAÑÍA DE SEGUROS S.A. con vigencia entre el 1 de mayo de 2020 y el 1 de mayo de 2021. Que se declare que el señor JORGE ALBERTO CORTES PALOMINO tiene la calidad de asegurado en el contrato de que trata la pretensión primera, en relación con su crédito hipotecario identificado con el número 91012377, a favor del FONDO NACIONAL DEL AHORRO. Que se declare que, en relación con el asegurado JORGE ALBERTO CORTES PALOMINO se cumplió la condición prevista en relación con el riesgo asegurado de INCAPACIDAD TOTAL Y PERMANENTE dentro de la vigencia del contrato de seguro. Que se condene a POSITIVA COMPAÑÍA DE SEGUROS S.A. a pagar a favor del FONDO NACIONAL DEL AHORRO el valor pendiente del crédito hipotecario No. 91012377, con sus intereses de plazo y de mora. De conformidad con la constancia emitida por el FONDO NACIONAL DEL AHORRO el día 4 del mes de marzo de 2024, el saldo pendiente del crédito ascendía a la suma de DOSCIENTOS DIECINUEVE MILLONES SETECIENTOS TREINTA Y TRES MIL SETECIENTOS VEINTISEIS MIL PESOS CON DIECINUEVE CENTAVOS ($219.733.726,19), suma que no es en todo caso estática por cuanto puede variar por causación de intereses o abonos. Que se condene a POSITIVA COMPAÑÍA DE SEGUROS S.A. a pagar a favor de JORGE ALBERTO CORTES PALOMINO las cuotas pagadas desde la consolidación del riesgo asegurado, en virtud de subrogación legal. Suma que asciende a SETENTA Y TRES MILLONES QUINIENTOS MIL PESOS ($73.500.000), si bien también se puede ver modificada en caso de abonos adicionales. Que se indexen los valores de la pretensión quinta. Que se condene a las demandadas al pago de las costas del proceso</t>
    </r>
  </si>
  <si>
    <r>
      <t xml:space="preserve">PRIMERA: Que se declare por vía de prescripción extraordinaria de acuerdo a la Ley 791 de 2002, la cual determina en su Artículo 1o. </t>
    </r>
    <r>
      <rPr>
        <i/>
        <sz val="8"/>
        <color theme="1"/>
        <rFont val="Calibri"/>
        <family val="2"/>
        <scheme val="minor"/>
      </rPr>
      <t xml:space="preserve">“Redúzcase a diez (10) años el término de todos &lt;sic&gt; las prescripciones veintenarias, establecidas en el Código Civil, tales como la extraordinaria adquisitiva de dominio, la extintiva, la de petición de herencia, la de saneamiento de nulidades absolutas”, </t>
    </r>
    <r>
      <rPr>
        <sz val="8"/>
        <color theme="1"/>
        <rFont val="Calibri"/>
        <family val="2"/>
        <scheme val="minor"/>
      </rPr>
      <t>que el señor CASTRILLÓN PEREA, es propietario del bien inmueble cuya ubicación y linderos se han dejado claramente determinados en el hecho segundo, con ocasión de la Prescripción Adquisitiva de Dominio, ejercida por mi mandante por más de trece (13) años.  SEGUNDA: Que, como consecuencia de la anterior declaración, se ordene la inscripción de dicho fallo en el folio correspondiente de la oficina de Instrumentos Públicos de este círculo.  TERCERA: Que se condene en costas a la parte demandada, en caso de oposición.</t>
    </r>
  </si>
  <si>
    <r>
      <t xml:space="preserve">1. Insistir en la reversión del abono de cesantías al crédito hipotecario No. 103244707202 realizado el día 18 de marzo de 2024 por valor de $2.530.000 pesos, toda vez que, según el Fondo Nacional del Ahorro esta transacción no era válida por haberse realizado en un formato no actualizado. </t>
    </r>
    <r>
      <rPr>
        <b/>
        <sz val="8"/>
        <color theme="1"/>
        <rFont val="Calibri"/>
        <family val="2"/>
        <scheme val="minor"/>
      </rPr>
      <t xml:space="preserve">2. </t>
    </r>
    <r>
      <rPr>
        <sz val="8"/>
        <color theme="1"/>
        <rFont val="Calibri"/>
        <family val="2"/>
        <scheme val="minor"/>
      </rPr>
      <t xml:space="preserve">Advertir al Fondo Nacional del Ahorro que las acciones realizadas para reversar cesantías de las fechas 14 de enero 2024 por valor de $611.853,78 pesos y 16 de febrero de 2024 por valor de $616.315,83 pesos NO fueron autorizadas por mí, dado que como fui muy explícita en mi solicitud de PQR No. 02-0241-202403263384366, las transacciones que solicitaron ser anuladas fueron las realizadas para fechas muy específicas, a saber: </t>
    </r>
    <r>
      <rPr>
        <i/>
        <sz val="8"/>
        <color theme="1"/>
        <rFont val="Calibri"/>
        <family val="2"/>
        <scheme val="minor"/>
      </rPr>
      <t xml:space="preserve">“(…) 11/03/2024 por valor de $112.182 por concepto de: DEBITO PROTECCIÓN LEY 1955 DE 2019 (INFORMATIVO), el 11/03/2024 por $7.061.260 por concepto de: ABONO CRÉDITO HIPOTECARIO + PROTECCIÓN y el 18/03/2024 por concepto de ABONO CREDITO HIPOTECARIO”. </t>
    </r>
    <r>
      <rPr>
        <sz val="8"/>
        <color theme="1"/>
        <rFont val="Calibri"/>
        <family val="2"/>
        <scheme val="minor"/>
      </rPr>
      <t xml:space="preserve">Este último, del 18 de marzo de 2024 es el del valor $2.530.000 pesos, y como puede denotarse en ningún momento se solicitó realizar reversión de las cesantías del 14 de enero 2024 por valor de $611.853,78 pesos y 16 de febrero de 2024 por valor de $616.315,83 pesos. Por lo cual, solicito respetar y mantener estos dos abonos de cesantías </t>
    </r>
    <r>
      <rPr>
        <b/>
        <sz val="8"/>
        <color theme="1"/>
        <rFont val="Calibri"/>
        <family val="2"/>
        <scheme val="minor"/>
      </rPr>
      <t xml:space="preserve">3. </t>
    </r>
    <r>
      <rPr>
        <sz val="8"/>
        <color theme="1"/>
        <rFont val="Calibri"/>
        <family val="2"/>
        <scheme val="minor"/>
      </rPr>
      <t xml:space="preserve">Solicitar con carácter urgente al Fondo Nacional del Ahorro notificar a quien Página 5 de 9 corresponda que NO incurrí en mora en el pago de tres (3) cuotas consecutivas a cargo de los deudores y que ameritara la pérdida de la cobertura FRECH No VIS. </t>
    </r>
    <r>
      <rPr>
        <b/>
        <sz val="8"/>
        <color theme="1"/>
        <rFont val="Calibri"/>
        <family val="2"/>
        <scheme val="minor"/>
      </rPr>
      <t xml:space="preserve">4. </t>
    </r>
    <r>
      <rPr>
        <sz val="8"/>
        <color theme="1"/>
        <rFont val="Calibri"/>
        <family val="2"/>
        <scheme val="minor"/>
      </rPr>
      <t xml:space="preserve">Respetar y mantener mi derecho a disfrutar del beneficio que me fue otorgado por el Gobierno Nacional con el subsidio FRECH No VIS para que sea aplicado desde el recibo de pago del mes de abril de 2024 del crédito hipotecario No. 103244707202 y el recibo de pago del mes de mayo de 2024 del crédito hipotecario No. 103244707216. </t>
    </r>
  </si>
  <si>
    <r>
      <t xml:space="preserve">Que, la zona de terreno requerida y que en adelante se denominará el </t>
    </r>
    <r>
      <rPr>
        <sz val="8"/>
        <color theme="1"/>
        <rFont val="Arial-BoldMT"/>
      </rPr>
      <t>INMUEBLE</t>
    </r>
    <r>
      <rPr>
        <sz val="8"/>
        <color theme="1"/>
        <rFont val="ArialMT"/>
      </rPr>
      <t xml:space="preserve">, se encuentra debidamente delimitado dentro de las abscisas </t>
    </r>
    <r>
      <rPr>
        <sz val="8"/>
        <color theme="1"/>
        <rFont val="Arial-BoldMT"/>
      </rPr>
      <t xml:space="preserve">INICIAL </t>
    </r>
    <r>
      <rPr>
        <sz val="8"/>
        <color theme="1"/>
        <rFont val="ArialMT"/>
      </rPr>
      <t xml:space="preserve">33+763,34 Km y </t>
    </r>
    <r>
      <rPr>
        <sz val="8"/>
        <color theme="1"/>
        <rFont val="Arial-BoldMT"/>
      </rPr>
      <t xml:space="preserve">FINAL </t>
    </r>
    <r>
      <rPr>
        <sz val="8"/>
        <color theme="1"/>
        <rFont val="ArialMT"/>
      </rPr>
      <t xml:space="preserve">33+807,01 Km de la margen derecha con una longitud efectiva de 43,67 metros, ubicado en la vereda El Changüí, municipio de Risaralda, departamento de Caldas, predio identificado con Folio de Matrícula Inmobiliaria No. </t>
    </r>
    <r>
      <rPr>
        <sz val="8"/>
        <color theme="1"/>
        <rFont val="Arial-BoldMT"/>
      </rPr>
      <t xml:space="preserve">103-19783 </t>
    </r>
    <r>
      <rPr>
        <sz val="8"/>
        <color theme="1"/>
        <rFont val="ArialMT"/>
      </rPr>
      <t xml:space="preserve">de la Oficina de Registro de Instrumentos Públicos de Anserma, Caldas y Cédula Catastral No. </t>
    </r>
    <r>
      <rPr>
        <sz val="8"/>
        <color theme="1"/>
        <rFont val="Arial-BoldMT"/>
      </rPr>
      <t xml:space="preserve">176160005000000030037000000000 </t>
    </r>
    <r>
      <rPr>
        <sz val="8"/>
        <color theme="1"/>
        <rFont val="ArialMT"/>
      </rPr>
      <t xml:space="preserve">y comprendida dentro de los siguientes linderos especiales, según ficha predial elaborada por CONCESIÓN PACÍFICO TRES S.A.S de fecha 10 de octubre de 2023: </t>
    </r>
    <r>
      <rPr>
        <sz val="8"/>
        <color theme="1"/>
        <rFont val="Arial-BoldMT"/>
      </rPr>
      <t>Por el NORTE</t>
    </r>
    <r>
      <rPr>
        <sz val="8"/>
        <color theme="1"/>
        <rFont val="ArialMT"/>
      </rPr>
      <t xml:space="preserve">: N/A. </t>
    </r>
    <r>
      <rPr>
        <sz val="8"/>
        <color theme="1"/>
        <rFont val="Arial-BoldMT"/>
      </rPr>
      <t xml:space="preserve">Por el SUR: </t>
    </r>
    <r>
      <rPr>
        <sz val="8"/>
        <color theme="1"/>
        <rFont val="ArialMT"/>
      </rPr>
      <t xml:space="preserve">En una longitud de 8,23 metros con predio de Inversiones Makuira S.A.S. “INMAKUIRA S.A.S.” (8-9). </t>
    </r>
    <r>
      <rPr>
        <sz val="8"/>
        <color theme="1"/>
        <rFont val="Arial-BoldMT"/>
      </rPr>
      <t>Por el ORIENTE</t>
    </r>
    <r>
      <rPr>
        <sz val="8"/>
        <color theme="1"/>
        <rFont val="ArialMT"/>
      </rPr>
      <t xml:space="preserve">: En una longitud de 43,10 metros con predio de Beatriz Elena Montes Hoyos (mismo predio) (1-8). </t>
    </r>
    <r>
      <rPr>
        <sz val="8"/>
        <color theme="1"/>
        <rFont val="Arial-BoldMT"/>
      </rPr>
      <t>Por el OCCIDENTE</t>
    </r>
    <r>
      <rPr>
        <sz val="8"/>
        <color theme="1"/>
        <rFont val="ArialMT"/>
      </rPr>
      <t xml:space="preserve">: En una longitud de 43,38 metros con la Vía Nacional La Virginia - Medellín (9-1); incluyendo las construcciones anexas, cultivos y especies vegetales. </t>
    </r>
    <r>
      <rPr>
        <sz val="8"/>
        <color theme="1"/>
        <rFont val="Arial-BoldMT"/>
      </rPr>
      <t>Fondo Nacional de Ahorro Carlos Lleras Restrepo</t>
    </r>
    <r>
      <rPr>
        <sz val="8"/>
        <color theme="1"/>
        <rFont val="ArialMT"/>
      </rPr>
      <t>, en virtud del gravamen de Hipoteca Abierta de Primer Grado y sin Límite de Cuantía, registrada en la Anotación No. 07 del folio de matrícula inmobiliaria No. 103-19783 de la Oficina de Registro de Instrumentos Públicos de Anserma, Caldas.</t>
    </r>
  </si>
  <si>
    <r>
      <t xml:space="preserve">Que se obligue a Fondo Nacional del Ahorro a mantener la tasa de interés del 7.0% E.A. con tasa fija en pesos y el valor del desembolso por $100.100.000 junto con las demás las condiciones descritas mediante el documento “Carta de Bienvenida”.  Que el Fondo Nacional del Ahorro, me reintegre el valor de los cobros extras realizados bajo esta tasa de interés del 14.5% que arbitrariamente incrementó, y cuyos pagos he estado realizando de manera cumplida, pero con perjuicio de mi  situación económica y mi propia sostenibilidad, pues he debido recurrir a préstamos para poder cumplir con dicha cuantía hasta la fecha y los pagos adicionales a futuro que yo realice hasta la fecha en que se aclare ésta situación, o dado el caso, que  dicho capital que he pagado de manera extra, sea abonado al pago del capital financiado del crédito total para amortizar el pago de la deuda hasta la fecha de hoy, septiembre 8 de 2024 dichos pagos extra corresponden a la suma de </t>
    </r>
    <r>
      <rPr>
        <sz val="8"/>
        <color theme="1"/>
        <rFont val="Arial"/>
        <family val="2"/>
      </rPr>
      <t xml:space="preserve">($1.908.000) un millón novecientos ocho mil  PESOS M/CTE”. </t>
    </r>
  </si>
  <si>
    <r>
      <t>Primero</t>
    </r>
    <r>
      <rPr>
        <sz val="8"/>
        <color theme="1"/>
        <rFont val="Arial"/>
        <family val="2"/>
      </rPr>
      <t xml:space="preserve">: Se declare la responsabilidad del Fondo Nacional del Ahorro en el subsidio de la tasa de interés correspondiente al crédito hipotecario, dado el incumplimiento en informar Sobre la falta de cupos disponibles, los cambios en las condiciones del crédito y sus implicaciones, y en consecuencia se ordene que asuma el pago de la cobertura FRECH con sus recursos propios, desde la primera cuota con fecha de enero de 2023. </t>
    </r>
    <r>
      <rPr>
        <b/>
        <sz val="8"/>
        <color theme="1"/>
        <rFont val="Arial"/>
        <family val="2"/>
      </rPr>
      <t>Segundo</t>
    </r>
    <r>
      <rPr>
        <sz val="8"/>
        <color theme="1"/>
        <rFont val="Arial"/>
        <family val="2"/>
      </rPr>
      <t>: Se concedan las medidas necesarias para asegurar que se restablezcan mis derechos afectados y los de mi núcleo familiar por la omisión del Fondo Nacional del Ahorro.</t>
    </r>
  </si>
  <si>
    <t>PROVISIONES CON INDEXACIÓN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</si>
</sst>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quot;$&quot;\ * #,##0.00_);_(&quot;$&quot;\ * \(#,##0.00\);_(&quot;$&quot;\ * &quot;-&quot;??_);_(@_)"/>
    <numFmt numFmtId="165" formatCode="\O\J\-\R\P\-000"/>
  </numFmts>
  <fonts count="14">
    <font>
      <sz val="11"/>
      <color theme="1"/>
      <name val="Calibri"/>
      <family val="2"/>
      <scheme val="minor"/>
    </font>
    <font>
      <sz val="11"/>
      <color theme="1"/>
      <name val="Calibri"/>
      <family val="2"/>
      <scheme val="minor"/>
    </font>
    <font>
      <sz val="8"/>
      <color theme="0"/>
      <name val="Calibri"/>
      <family val="2"/>
      <scheme val="minor"/>
    </font>
    <font>
      <sz val="24"/>
      <color theme="0"/>
      <name val="Agency FB"/>
      <family val="2"/>
    </font>
    <font>
      <sz val="36"/>
      <color theme="0"/>
      <name val="Agency FB"/>
      <family val="2"/>
    </font>
    <font>
      <sz val="8"/>
      <color theme="1"/>
      <name val="Calibri"/>
      <family val="2"/>
      <scheme val="minor"/>
    </font>
    <font>
      <b/>
      <sz val="8"/>
      <color theme="0"/>
      <name val="Calibri"/>
      <family val="2"/>
      <scheme val="minor"/>
    </font>
    <font>
      <sz val="8"/>
      <name val="Calibri"/>
      <family val="2"/>
      <scheme val="minor"/>
    </font>
    <font>
      <b/>
      <sz val="8"/>
      <color theme="1"/>
      <name val="Calibri"/>
      <family val="2"/>
      <scheme val="minor"/>
    </font>
    <font>
      <i/>
      <sz val="8"/>
      <color theme="1"/>
      <name val="Calibri"/>
      <family val="2"/>
      <scheme val="minor"/>
    </font>
    <font>
      <sz val="8"/>
      <color theme="1"/>
      <name val="Arial"/>
      <family val="2"/>
    </font>
    <font>
      <sz val="8"/>
      <color theme="1"/>
      <name val="ArialMT"/>
    </font>
    <font>
      <sz val="8"/>
      <color theme="1"/>
      <name val="Arial-BoldMT"/>
    </font>
    <font>
      <b/>
      <sz val="8"/>
      <color theme="1"/>
      <name val="Arial"/>
      <family val="2"/>
    </font>
  </fonts>
  <fills count="9">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002060"/>
        <bgColor indexed="64"/>
      </patternFill>
    </fill>
    <fill>
      <patternFill patternType="solid">
        <fgColor rgb="FF7030A0"/>
        <bgColor indexed="64"/>
      </patternFill>
    </fill>
    <fill>
      <patternFill patternType="solid">
        <fgColor rgb="FF00B050"/>
        <bgColor indexed="64"/>
      </patternFill>
    </fill>
    <fill>
      <patternFill patternType="solid">
        <fgColor rgb="FF92D050"/>
        <bgColor indexed="64"/>
      </patternFill>
    </fill>
    <fill>
      <patternFill patternType="solid">
        <fgColor rgb="FFFFFF00"/>
        <bgColor indexed="64"/>
      </patternFill>
    </fill>
  </fills>
  <borders count="10">
    <border>
      <left/>
      <right/>
      <top/>
      <bottom/>
      <diagonal/>
    </border>
    <border>
      <left style="medium">
        <color rgb="FF0070C0"/>
      </left>
      <right/>
      <top style="medium">
        <color rgb="FF0070C0"/>
      </top>
      <bottom style="medium">
        <color rgb="FF0070C0"/>
      </bottom>
      <diagonal/>
    </border>
    <border>
      <left/>
      <right/>
      <top style="medium">
        <color rgb="FF0070C0"/>
      </top>
      <bottom style="medium">
        <color rgb="FF0070C0"/>
      </bottom>
      <diagonal/>
    </border>
    <border>
      <left/>
      <right/>
      <top style="medium">
        <color rgb="FF0070C0"/>
      </top>
      <bottom/>
      <diagonal/>
    </border>
    <border>
      <left style="medium">
        <color rgb="FF0070C0"/>
      </left>
      <right/>
      <top style="medium">
        <color rgb="FF0070C0"/>
      </top>
      <bottom/>
      <diagonal/>
    </border>
    <border>
      <left style="thin">
        <color rgb="FF0070C0"/>
      </left>
      <right style="thin">
        <color rgb="FF0070C0"/>
      </right>
      <top style="thin">
        <color rgb="FF0070C0"/>
      </top>
      <bottom style="thin">
        <color rgb="FF0070C0"/>
      </bottom>
      <diagonal/>
    </border>
    <border>
      <left style="thin">
        <color rgb="FF0070C0"/>
      </left>
      <right style="thin">
        <color rgb="FF0070C0"/>
      </right>
      <top/>
      <bottom style="thin">
        <color rgb="FF0070C0"/>
      </bottom>
      <diagonal/>
    </border>
    <border>
      <left style="thin">
        <color rgb="FF0070C0"/>
      </left>
      <right style="thin">
        <color rgb="FF0070C0"/>
      </right>
      <top style="thin">
        <color rgb="FF0070C0"/>
      </top>
      <bottom/>
      <diagonal/>
    </border>
    <border>
      <left style="thin">
        <color rgb="FF0070C0"/>
      </left>
      <right style="thin">
        <color rgb="FF0070C0"/>
      </right>
      <top/>
      <bottom/>
      <diagonal/>
    </border>
    <border>
      <left/>
      <right/>
      <top/>
      <bottom style="thin">
        <color indexed="64"/>
      </bottom>
      <diagonal/>
    </border>
  </borders>
  <cellStyleXfs count="2">
    <xf numFmtId="0" fontId="0" fillId="0" borderId="0"/>
    <xf numFmtId="164" fontId="1" fillId="0" borderId="0" applyFont="0" applyFill="0" applyBorder="0" applyAlignment="0" applyProtection="0"/>
  </cellStyleXfs>
  <cellXfs count="59">
    <xf numFmtId="0" fontId="0" fillId="0" borderId="0" xfId="0"/>
    <xf numFmtId="0" fontId="2" fillId="2" borderId="1" xfId="0" applyFont="1" applyFill="1" applyBorder="1" applyAlignment="1">
      <alignment horizontal="center"/>
    </xf>
    <xf numFmtId="0" fontId="2" fillId="2" borderId="2" xfId="0" applyFont="1" applyFill="1" applyBorder="1" applyAlignment="1">
      <alignment horizontal="center"/>
    </xf>
    <xf numFmtId="0" fontId="3" fillId="3" borderId="2" xfId="0" applyFont="1" applyFill="1" applyBorder="1" applyAlignment="1">
      <alignment horizontal="left" vertical="center"/>
    </xf>
    <xf numFmtId="0" fontId="4" fillId="3" borderId="2" xfId="0" applyFont="1" applyFill="1" applyBorder="1" applyAlignment="1">
      <alignment horizontal="left" vertical="center"/>
    </xf>
    <xf numFmtId="0" fontId="2" fillId="3" borderId="2" xfId="0" applyFont="1" applyFill="1" applyBorder="1" applyAlignment="1">
      <alignment horizontal="center"/>
    </xf>
    <xf numFmtId="0" fontId="2" fillId="3" borderId="2" xfId="0" applyFont="1" applyFill="1" applyBorder="1" applyAlignment="1">
      <alignment horizontal="left"/>
    </xf>
    <xf numFmtId="164" fontId="2" fillId="3" borderId="2" xfId="1" applyFont="1" applyFill="1" applyBorder="1" applyAlignment="1">
      <alignment horizontal="center"/>
    </xf>
    <xf numFmtId="0" fontId="2" fillId="3" borderId="3" xfId="0" applyFont="1" applyFill="1" applyBorder="1" applyAlignment="1">
      <alignment horizontal="left"/>
    </xf>
    <xf numFmtId="0" fontId="5" fillId="0" borderId="0" xfId="0" applyFont="1"/>
    <xf numFmtId="0" fontId="6" fillId="4" borderId="4" xfId="0" applyFont="1" applyFill="1" applyBorder="1" applyAlignment="1">
      <alignment horizontal="center" vertical="center" wrapText="1"/>
    </xf>
    <xf numFmtId="0" fontId="6" fillId="4" borderId="3" xfId="0" applyFont="1" applyFill="1" applyBorder="1" applyAlignment="1">
      <alignment horizontal="center" vertical="center" wrapText="1"/>
    </xf>
    <xf numFmtId="49" fontId="6" fillId="4" borderId="3" xfId="0" applyNumberFormat="1" applyFont="1" applyFill="1" applyBorder="1" applyAlignment="1">
      <alignment horizontal="center" vertical="center" wrapText="1"/>
    </xf>
    <xf numFmtId="1" fontId="6" fillId="4" borderId="3" xfId="0" applyNumberFormat="1" applyFont="1" applyFill="1" applyBorder="1" applyAlignment="1">
      <alignment horizontal="center" vertical="center" wrapText="1"/>
    </xf>
    <xf numFmtId="164" fontId="6" fillId="5" borderId="3" xfId="1" applyFont="1" applyFill="1" applyBorder="1" applyAlignment="1">
      <alignment horizontal="center" vertical="center" wrapText="1"/>
    </xf>
    <xf numFmtId="4" fontId="6" fillId="4" borderId="3" xfId="0" applyNumberFormat="1" applyFont="1" applyFill="1" applyBorder="1" applyAlignment="1">
      <alignment horizontal="center" vertical="center" wrapText="1"/>
    </xf>
    <xf numFmtId="0" fontId="6" fillId="6" borderId="3" xfId="0" applyFont="1" applyFill="1" applyBorder="1" applyAlignment="1">
      <alignment horizontal="center" vertical="center" wrapText="1"/>
    </xf>
    <xf numFmtId="0" fontId="6" fillId="7" borderId="0" xfId="0" applyFont="1" applyFill="1" applyAlignment="1">
      <alignment horizontal="center" vertical="center" wrapText="1"/>
    </xf>
    <xf numFmtId="0" fontId="6" fillId="4" borderId="0" xfId="0" applyFont="1" applyFill="1" applyAlignment="1">
      <alignment horizontal="center" vertical="center" wrapText="1"/>
    </xf>
    <xf numFmtId="0" fontId="7" fillId="0" borderId="0" xfId="0" applyFont="1"/>
    <xf numFmtId="0" fontId="5" fillId="8" borderId="0" xfId="0" applyFont="1" applyFill="1"/>
    <xf numFmtId="164" fontId="5" fillId="0" borderId="5" xfId="1" applyFont="1" applyFill="1" applyBorder="1" applyAlignment="1">
      <alignment horizontal="center" vertical="center" wrapText="1"/>
    </xf>
    <xf numFmtId="0" fontId="7" fillId="0" borderId="0" xfId="0" applyFont="1" applyAlignment="1">
      <alignment horizontal="left" vertical="center" wrapText="1"/>
    </xf>
    <xf numFmtId="0" fontId="5" fillId="0" borderId="9" xfId="0" applyFont="1" applyBorder="1"/>
    <xf numFmtId="14" fontId="7" fillId="0" borderId="0" xfId="0" applyNumberFormat="1" applyFont="1" applyAlignment="1">
      <alignment horizontal="center" vertical="center" wrapText="1"/>
    </xf>
    <xf numFmtId="0" fontId="5" fillId="0" borderId="0" xfId="0" applyFont="1" applyAlignment="1">
      <alignment horizontal="center"/>
    </xf>
    <xf numFmtId="49" fontId="5" fillId="0" borderId="0" xfId="0" applyNumberFormat="1" applyFont="1" applyAlignment="1">
      <alignment horizontal="center"/>
    </xf>
    <xf numFmtId="0" fontId="5" fillId="0" borderId="0" xfId="0" applyFont="1" applyAlignment="1">
      <alignment horizontal="left"/>
    </xf>
    <xf numFmtId="0" fontId="5" fillId="0" borderId="0" xfId="0" applyFont="1" applyAlignment="1">
      <alignment horizontal="center" vertical="center"/>
    </xf>
    <xf numFmtId="164" fontId="5" fillId="0" borderId="0" xfId="1" applyFont="1" applyFill="1" applyAlignment="1">
      <alignment horizontal="center"/>
    </xf>
    <xf numFmtId="164" fontId="5" fillId="0" borderId="5" xfId="1" applyFont="1" applyFill="1" applyBorder="1" applyAlignment="1">
      <alignment horizontal="center" vertical="center"/>
    </xf>
    <xf numFmtId="0" fontId="5" fillId="0" borderId="5" xfId="1" applyNumberFormat="1" applyFont="1" applyFill="1" applyBorder="1" applyAlignment="1">
      <alignment horizontal="left" vertical="center" wrapText="1"/>
    </xf>
    <xf numFmtId="0" fontId="5" fillId="0" borderId="5" xfId="1" applyNumberFormat="1" applyFont="1" applyFill="1" applyBorder="1" applyAlignment="1">
      <alignment horizontal="center" vertical="center" wrapText="1"/>
    </xf>
    <xf numFmtId="164" fontId="5" fillId="0" borderId="5" xfId="1" applyFont="1" applyFill="1" applyBorder="1" applyAlignment="1">
      <alignment horizontal="right" vertical="center"/>
    </xf>
    <xf numFmtId="164" fontId="5" fillId="0" borderId="7" xfId="1" applyFont="1" applyFill="1" applyBorder="1" applyAlignment="1">
      <alignment horizontal="center" vertical="center"/>
    </xf>
    <xf numFmtId="0" fontId="5" fillId="0" borderId="7" xfId="1" applyNumberFormat="1" applyFont="1" applyFill="1" applyBorder="1" applyAlignment="1">
      <alignment horizontal="center" vertical="center" wrapText="1"/>
    </xf>
    <xf numFmtId="164" fontId="5" fillId="0" borderId="7" xfId="1" applyFont="1" applyFill="1" applyBorder="1" applyAlignment="1">
      <alignment horizontal="center" vertical="center" wrapText="1"/>
    </xf>
    <xf numFmtId="0" fontId="5" fillId="0" borderId="5" xfId="0" applyFont="1" applyBorder="1" applyAlignment="1">
      <alignment horizontal="center" vertical="center"/>
    </xf>
    <xf numFmtId="165" fontId="5" fillId="0" borderId="5" xfId="0" applyNumberFormat="1" applyFont="1" applyBorder="1" applyAlignment="1">
      <alignment horizontal="center" vertical="center"/>
    </xf>
    <xf numFmtId="0" fontId="5" fillId="0" borderId="5" xfId="0" applyFont="1" applyBorder="1" applyAlignment="1">
      <alignment horizontal="center" vertical="center" wrapText="1"/>
    </xf>
    <xf numFmtId="49" fontId="5" fillId="0" borderId="5" xfId="0" applyNumberFormat="1" applyFont="1" applyBorder="1" applyAlignment="1">
      <alignment horizontal="center" vertical="center" wrapText="1"/>
    </xf>
    <xf numFmtId="14" fontId="5" fillId="0" borderId="5" xfId="0" applyNumberFormat="1" applyFont="1" applyBorder="1" applyAlignment="1">
      <alignment horizontal="center" vertical="center" wrapText="1"/>
    </xf>
    <xf numFmtId="0" fontId="5" fillId="0" borderId="5" xfId="0" applyFont="1" applyBorder="1" applyAlignment="1">
      <alignment horizontal="left" vertical="center" wrapText="1"/>
    </xf>
    <xf numFmtId="14" fontId="5" fillId="0" borderId="5" xfId="0" applyNumberFormat="1" applyFont="1" applyBorder="1" applyAlignment="1">
      <alignment horizontal="center" vertical="center"/>
    </xf>
    <xf numFmtId="0" fontId="5" fillId="0" borderId="6" xfId="0" applyFont="1" applyBorder="1" applyAlignment="1">
      <alignment horizontal="left" vertical="center"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5" fillId="0" borderId="5" xfId="0" applyFont="1" applyBorder="1" applyAlignment="1">
      <alignment horizontal="left" vertical="top" wrapText="1"/>
    </xf>
    <xf numFmtId="0" fontId="10" fillId="0" borderId="5" xfId="0" applyFont="1" applyBorder="1" applyAlignment="1">
      <alignment horizontal="left" vertical="center" wrapText="1"/>
    </xf>
    <xf numFmtId="0" fontId="11" fillId="0" borderId="5" xfId="0" applyFont="1" applyBorder="1" applyAlignment="1">
      <alignment horizontal="left" vertical="center" wrapText="1"/>
    </xf>
    <xf numFmtId="0" fontId="10" fillId="0" borderId="5" xfId="0" applyFont="1" applyBorder="1" applyAlignment="1">
      <alignment horizontal="left" vertical="top" wrapText="1"/>
    </xf>
    <xf numFmtId="0" fontId="5" fillId="0" borderId="5" xfId="0" applyFont="1" applyBorder="1" applyAlignment="1">
      <alignment horizontal="justify" vertical="center" wrapText="1"/>
    </xf>
    <xf numFmtId="0" fontId="13" fillId="0" borderId="5" xfId="0" applyFont="1" applyBorder="1" applyAlignment="1">
      <alignment horizontal="left" vertical="center" wrapText="1"/>
    </xf>
    <xf numFmtId="49" fontId="5" fillId="0" borderId="7" xfId="0" applyNumberFormat="1" applyFont="1" applyBorder="1" applyAlignment="1">
      <alignment horizontal="center" vertical="center" wrapText="1"/>
    </xf>
    <xf numFmtId="14" fontId="5" fillId="0" borderId="7" xfId="0" applyNumberFormat="1" applyFont="1" applyBorder="1" applyAlignment="1">
      <alignment horizontal="center" vertical="center" wrapText="1"/>
    </xf>
    <xf numFmtId="0" fontId="5" fillId="0" borderId="7" xfId="0" applyFont="1" applyBorder="1" applyAlignment="1">
      <alignment horizontal="center" vertical="center" wrapText="1"/>
    </xf>
    <xf numFmtId="14" fontId="5" fillId="0" borderId="7" xfId="0" applyNumberFormat="1" applyFont="1" applyBorder="1" applyAlignment="1">
      <alignment horizontal="center" vertical="center"/>
    </xf>
    <xf numFmtId="165" fontId="5" fillId="0" borderId="7" xfId="0" applyNumberFormat="1" applyFont="1" applyBorder="1" applyAlignment="1">
      <alignment horizontal="center" vertical="center"/>
    </xf>
    <xf numFmtId="0" fontId="5" fillId="0" borderId="7" xfId="0" applyFont="1" applyBorder="1" applyAlignment="1">
      <alignment horizontal="center" vertical="center"/>
    </xf>
  </cellXfs>
  <cellStyles count="2">
    <cellStyle name="Moneda" xfId="1" builtinId="4"/>
    <cellStyle name="Normal" xfId="0" builtinId="0"/>
  </cellStyles>
  <dxfs count="54">
    <dxf>
      <font>
        <b val="0"/>
        <i val="0"/>
        <strike val="0"/>
        <condense val="0"/>
        <extend val="0"/>
        <outline val="0"/>
        <shadow val="0"/>
        <u val="none"/>
        <vertAlign val="baseline"/>
        <sz val="8"/>
        <color auto="1"/>
        <name val="Calibri"/>
        <family val="2"/>
        <scheme val="minor"/>
      </font>
      <numFmt numFmtId="19" formatCode="d/mm/yyyy"/>
      <fill>
        <patternFill patternType="none">
          <fgColor indexed="64"/>
          <bgColor indexed="65"/>
        </patternFill>
      </fill>
      <alignment horizontal="center" vertical="center" textRotation="0" wrapText="0" indent="0" justifyLastLine="0" shrinkToFit="0" readingOrder="0"/>
      <border diagonalUp="0" diagonalDown="0" outline="0">
        <left style="thin">
          <color rgb="FF0070C0"/>
        </left>
        <right style="thin">
          <color rgb="FF0070C0"/>
        </right>
        <top style="thin">
          <color rgb="FF0070C0"/>
        </top>
        <bottom/>
      </border>
    </dxf>
    <dxf>
      <font>
        <b val="0"/>
        <i val="0"/>
        <strike val="0"/>
        <condense val="0"/>
        <extend val="0"/>
        <outline val="0"/>
        <shadow val="0"/>
        <u val="none"/>
        <vertAlign val="baseline"/>
        <sz val="8"/>
        <color theme="1"/>
        <name val="Calibri"/>
        <family val="2"/>
        <scheme val="minor"/>
      </font>
      <numFmt numFmtId="19" formatCode="d/mm/yyyy"/>
      <fill>
        <patternFill patternType="none">
          <fgColor indexed="64"/>
          <bgColor auto="1"/>
        </patternFill>
      </fill>
      <alignment horizontal="center" vertical="center" textRotation="0" wrapText="0" indent="0" justifyLastLine="0" shrinkToFit="0" readingOrder="0"/>
      <border diagonalUp="0" diagonalDown="0" outline="0">
        <left style="thin">
          <color rgb="FF0070C0"/>
        </left>
        <right style="thin">
          <color rgb="FF0070C0"/>
        </right>
        <top style="thin">
          <color rgb="FF0070C0"/>
        </top>
        <bottom style="thin">
          <color rgb="FF0070C0"/>
        </bottom>
      </border>
    </dxf>
    <dxf>
      <font>
        <b val="0"/>
        <i val="0"/>
        <strike val="0"/>
        <condense val="0"/>
        <extend val="0"/>
        <outline val="0"/>
        <shadow val="0"/>
        <u val="none"/>
        <vertAlign val="baseline"/>
        <sz val="8"/>
        <color auto="1"/>
        <name val="Calibri"/>
        <family val="2"/>
        <scheme val="minor"/>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rgb="FF0070C0"/>
        </left>
        <right style="thin">
          <color rgb="FF0070C0"/>
        </right>
        <top style="thin">
          <color rgb="FF0070C0"/>
        </top>
        <bottom/>
      </border>
    </dxf>
    <dxf>
      <font>
        <b val="0"/>
        <i val="0"/>
        <strike val="0"/>
        <condense val="0"/>
        <extend val="0"/>
        <outline val="0"/>
        <shadow val="0"/>
        <u val="none"/>
        <vertAlign val="baseline"/>
        <sz val="8"/>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rgb="FF0070C0"/>
        </left>
        <right style="thin">
          <color rgb="FF0070C0"/>
        </right>
        <top style="thin">
          <color rgb="FF0070C0"/>
        </top>
        <bottom style="thin">
          <color rgb="FF0070C0"/>
        </bottom>
      </border>
    </dxf>
    <dxf>
      <font>
        <b val="0"/>
        <i val="0"/>
        <strike val="0"/>
        <condense val="0"/>
        <extend val="0"/>
        <outline val="0"/>
        <shadow val="0"/>
        <u val="none"/>
        <vertAlign val="baseline"/>
        <sz val="8"/>
        <color auto="1"/>
        <name val="Calibri"/>
        <family val="2"/>
        <scheme val="minor"/>
      </font>
      <numFmt numFmtId="0" formatCode="General"/>
      <fill>
        <patternFill patternType="none">
          <fgColor indexed="64"/>
          <bgColor indexed="65"/>
        </patternFill>
      </fill>
      <alignment horizontal="left" vertical="center" textRotation="0" wrapText="1" indent="0" justifyLastLine="0" shrinkToFit="0" readingOrder="0"/>
      <border diagonalUp="0" diagonalDown="0" outline="0">
        <left style="thin">
          <color rgb="FF0070C0"/>
        </left>
        <right style="thin">
          <color rgb="FF0070C0"/>
        </right>
        <top style="thin">
          <color rgb="FF0070C0"/>
        </top>
        <bottom/>
      </border>
    </dxf>
    <dxf>
      <font>
        <b val="0"/>
        <i val="0"/>
        <strike val="0"/>
        <condense val="0"/>
        <extend val="0"/>
        <outline val="0"/>
        <shadow val="0"/>
        <u val="none"/>
        <vertAlign val="baseline"/>
        <sz val="8"/>
        <color theme="1"/>
        <name val="Calibri"/>
        <family val="2"/>
        <scheme val="minor"/>
      </font>
      <numFmt numFmtId="0" formatCode="General"/>
      <fill>
        <patternFill patternType="none">
          <fgColor indexed="64"/>
          <bgColor auto="1"/>
        </patternFill>
      </fill>
      <alignment horizontal="left" vertical="center" textRotation="0" wrapText="1" indent="0" justifyLastLine="0" shrinkToFit="0" readingOrder="0"/>
      <border diagonalUp="0" diagonalDown="0" outline="0">
        <left style="thin">
          <color rgb="FF0070C0"/>
        </left>
        <right style="thin">
          <color rgb="FF0070C0"/>
        </right>
        <top style="thin">
          <color rgb="FF0070C0"/>
        </top>
        <bottom style="thin">
          <color rgb="FF0070C0"/>
        </bottom>
      </border>
    </dxf>
    <dxf>
      <font>
        <b val="0"/>
        <i val="0"/>
        <strike val="0"/>
        <condense val="0"/>
        <extend val="0"/>
        <outline val="0"/>
        <shadow val="0"/>
        <u val="none"/>
        <vertAlign val="baseline"/>
        <sz val="8"/>
        <color auto="1"/>
        <name val="Calibri"/>
        <family val="2"/>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rgb="FF0070C0"/>
        </left>
        <right style="thin">
          <color rgb="FF0070C0"/>
        </right>
        <top style="thin">
          <color rgb="FF0070C0"/>
        </top>
        <bottom/>
      </border>
    </dxf>
    <dxf>
      <font>
        <b val="0"/>
        <i val="0"/>
        <strike val="0"/>
        <condense val="0"/>
        <extend val="0"/>
        <outline val="0"/>
        <shadow val="0"/>
        <u val="none"/>
        <vertAlign val="baseline"/>
        <sz val="8"/>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rgb="FF0070C0"/>
        </left>
        <right style="thin">
          <color rgb="FF0070C0"/>
        </right>
        <top style="thin">
          <color rgb="FF0070C0"/>
        </top>
        <bottom style="thin">
          <color rgb="FF0070C0"/>
        </bottom>
      </border>
    </dxf>
    <dxf>
      <font>
        <b val="0"/>
        <i val="0"/>
        <strike val="0"/>
        <condense val="0"/>
        <extend val="0"/>
        <outline val="0"/>
        <shadow val="0"/>
        <u val="none"/>
        <vertAlign val="baseline"/>
        <sz val="8"/>
        <color auto="1"/>
        <name val="Calibri"/>
        <family val="2"/>
        <scheme val="minor"/>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rgb="FF0070C0"/>
        </left>
        <right style="thin">
          <color rgb="FF0070C0"/>
        </right>
        <top style="thin">
          <color rgb="FF0070C0"/>
        </top>
        <bottom/>
      </border>
    </dxf>
    <dxf>
      <font>
        <b val="0"/>
        <i val="0"/>
        <strike val="0"/>
        <condense val="0"/>
        <extend val="0"/>
        <outline val="0"/>
        <shadow val="0"/>
        <u val="none"/>
        <vertAlign val="baseline"/>
        <sz val="8"/>
        <color theme="1"/>
        <name val="Calibri"/>
        <family val="2"/>
        <scheme val="minor"/>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rgb="FF0070C0"/>
        </left>
        <right style="thin">
          <color rgb="FF0070C0"/>
        </right>
        <top style="thin">
          <color rgb="FF0070C0"/>
        </top>
        <bottom style="thin">
          <color rgb="FF0070C0"/>
        </bottom>
      </border>
    </dxf>
    <dxf>
      <font>
        <b val="0"/>
        <i val="0"/>
        <strike val="0"/>
        <condense val="0"/>
        <extend val="0"/>
        <outline val="0"/>
        <shadow val="0"/>
        <u val="none"/>
        <vertAlign val="baseline"/>
        <sz val="8"/>
        <color auto="1"/>
        <name val="Calibri"/>
        <family val="2"/>
        <scheme val="minor"/>
      </font>
      <numFmt numFmtId="164" formatCode="_(&quot;$&quot;\ * #,##0.00_);_(&quot;$&quot;\ * \(#,##0.00\);_(&quot;$&quot;\ * &quot;-&quot;??_);_(@_)"/>
      <fill>
        <patternFill patternType="none">
          <fgColor indexed="64"/>
          <bgColor indexed="65"/>
        </patternFill>
      </fill>
      <alignment horizontal="center" vertical="center" textRotation="0" wrapText="1" indent="0" justifyLastLine="0" shrinkToFit="0" readingOrder="0"/>
      <border diagonalUp="0" diagonalDown="0" outline="0">
        <left style="thin">
          <color rgb="FF0070C0"/>
        </left>
        <right style="thin">
          <color rgb="FF0070C0"/>
        </right>
        <top style="thin">
          <color rgb="FF0070C0"/>
        </top>
        <bottom/>
      </border>
    </dxf>
    <dxf>
      <font>
        <b val="0"/>
        <i val="0"/>
        <strike val="0"/>
        <condense val="0"/>
        <extend val="0"/>
        <outline val="0"/>
        <shadow val="0"/>
        <u val="none"/>
        <vertAlign val="baseline"/>
        <sz val="8"/>
        <color theme="1"/>
        <name val="Calibri"/>
        <family val="2"/>
        <scheme val="minor"/>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rgb="FF0070C0"/>
        </left>
        <right style="thin">
          <color rgb="FF0070C0"/>
        </right>
        <top style="thin">
          <color rgb="FF0070C0"/>
        </top>
        <bottom style="thin">
          <color rgb="FF0070C0"/>
        </bottom>
      </border>
    </dxf>
    <dxf>
      <font>
        <b val="0"/>
        <i val="0"/>
        <strike val="0"/>
        <condense val="0"/>
        <extend val="0"/>
        <outline val="0"/>
        <shadow val="0"/>
        <u val="none"/>
        <vertAlign val="baseline"/>
        <sz val="8"/>
        <color auto="1"/>
        <name val="Calibri"/>
        <family val="2"/>
        <scheme val="minor"/>
      </font>
      <numFmt numFmtId="164" formatCode="_(&quot;$&quot;\ * #,##0.00_);_(&quot;$&quot;\ * \(#,##0.00\);_(&quot;$&quot;\ * &quot;-&quot;??_);_(@_)"/>
      <fill>
        <patternFill patternType="none">
          <fgColor indexed="64"/>
          <bgColor indexed="65"/>
        </patternFill>
      </fill>
      <alignment horizontal="center" vertical="center" textRotation="0" wrapText="0" indent="0" justifyLastLine="0" shrinkToFit="0" readingOrder="0"/>
      <border diagonalUp="0" diagonalDown="0" outline="0">
        <left style="thin">
          <color rgb="FF0070C0"/>
        </left>
        <right style="thin">
          <color rgb="FF0070C0"/>
        </right>
        <top style="thin">
          <color rgb="FF0070C0"/>
        </top>
        <bottom/>
      </border>
    </dxf>
    <dxf>
      <font>
        <b val="0"/>
        <i val="0"/>
        <strike val="0"/>
        <condense val="0"/>
        <extend val="0"/>
        <outline val="0"/>
        <shadow val="0"/>
        <u val="none"/>
        <vertAlign val="baseline"/>
        <sz val="8"/>
        <color theme="1"/>
        <name val="Calibri"/>
        <family val="2"/>
        <scheme val="minor"/>
      </font>
      <numFmt numFmtId="164" formatCode="_(&quot;$&quot;\ * #,##0.00_);_(&quot;$&quot;\ * \(#,##0.00\);_(&quot;$&quot;\ * &quot;-&quot;??_);_(@_)"/>
      <fill>
        <patternFill patternType="none">
          <fgColor indexed="64"/>
          <bgColor auto="1"/>
        </patternFill>
      </fill>
      <alignment horizontal="center" vertical="center" textRotation="0" wrapText="0" indent="0" justifyLastLine="0" shrinkToFit="0" readingOrder="0"/>
      <border diagonalUp="0" diagonalDown="0" outline="0">
        <left style="thin">
          <color rgb="FF0070C0"/>
        </left>
        <right style="thin">
          <color rgb="FF0070C0"/>
        </right>
        <top style="thin">
          <color rgb="FF0070C0"/>
        </top>
        <bottom/>
      </border>
    </dxf>
    <dxf>
      <font>
        <b val="0"/>
        <i val="0"/>
        <strike val="0"/>
        <condense val="0"/>
        <extend val="0"/>
        <outline val="0"/>
        <shadow val="0"/>
        <u val="none"/>
        <vertAlign val="baseline"/>
        <sz val="8"/>
        <color auto="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rgb="FF0070C0"/>
        </left>
        <right style="thin">
          <color rgb="FF0070C0"/>
        </right>
        <top style="thin">
          <color rgb="FF0070C0"/>
        </top>
        <bottom/>
      </border>
    </dxf>
    <dxf>
      <font>
        <b val="0"/>
        <i val="0"/>
        <strike val="0"/>
        <condense val="0"/>
        <extend val="0"/>
        <outline val="0"/>
        <shadow val="0"/>
        <u val="none"/>
        <vertAlign val="baseline"/>
        <sz val="8"/>
        <color theme="1"/>
        <name val="Calibri"/>
        <family val="2"/>
        <scheme val="minor"/>
      </font>
      <fill>
        <patternFill patternType="none">
          <fgColor indexed="64"/>
          <bgColor auto="1"/>
        </patternFill>
      </fill>
      <alignment horizontal="center" vertical="center" textRotation="0" wrapText="0" indent="0" justifyLastLine="0" shrinkToFit="0" readingOrder="0"/>
      <border diagonalUp="0" diagonalDown="0" outline="0">
        <left style="thin">
          <color rgb="FF0070C0"/>
        </left>
        <right style="thin">
          <color rgb="FF0070C0"/>
        </right>
        <top style="thin">
          <color rgb="FF0070C0"/>
        </top>
        <bottom style="thin">
          <color rgb="FF0070C0"/>
        </bottom>
      </border>
    </dxf>
    <dxf>
      <font>
        <b val="0"/>
        <i val="0"/>
        <strike val="0"/>
        <condense val="0"/>
        <extend val="0"/>
        <outline val="0"/>
        <shadow val="0"/>
        <u val="none"/>
        <vertAlign val="baseline"/>
        <sz val="8"/>
        <color auto="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rgb="FF0070C0"/>
        </left>
        <right style="thin">
          <color rgb="FF0070C0"/>
        </right>
        <top style="thin">
          <color rgb="FF0070C0"/>
        </top>
        <bottom/>
      </border>
    </dxf>
    <dxf>
      <font>
        <b val="0"/>
        <i val="0"/>
        <strike val="0"/>
        <condense val="0"/>
        <extend val="0"/>
        <outline val="0"/>
        <shadow val="0"/>
        <u val="none"/>
        <vertAlign val="baseline"/>
        <sz val="8"/>
        <color theme="1"/>
        <name val="Calibri"/>
        <family val="2"/>
        <scheme val="minor"/>
      </font>
      <fill>
        <patternFill patternType="none">
          <fgColor indexed="64"/>
          <bgColor auto="1"/>
        </patternFill>
      </fill>
      <alignment horizontal="center" vertical="center" textRotation="0" wrapText="0" indent="0" justifyLastLine="0" shrinkToFit="0" readingOrder="0"/>
      <border diagonalUp="0" diagonalDown="0" outline="0">
        <left style="thin">
          <color rgb="FF0070C0"/>
        </left>
        <right style="thin">
          <color rgb="FF0070C0"/>
        </right>
        <top style="thin">
          <color rgb="FF0070C0"/>
        </top>
        <bottom style="thin">
          <color rgb="FF0070C0"/>
        </bottom>
      </border>
    </dxf>
    <dxf>
      <font>
        <b val="0"/>
        <i val="0"/>
        <strike val="0"/>
        <condense val="0"/>
        <extend val="0"/>
        <outline val="0"/>
        <shadow val="0"/>
        <u val="none"/>
        <vertAlign val="baseline"/>
        <sz val="8"/>
        <color auto="1"/>
        <name val="Calibri"/>
        <family val="2"/>
        <scheme val="minor"/>
      </font>
      <numFmt numFmtId="0" formatCode="General"/>
      <fill>
        <patternFill patternType="none">
          <fgColor indexed="64"/>
          <bgColor indexed="65"/>
        </patternFill>
      </fill>
      <alignment horizontal="left" vertical="center" textRotation="0" wrapText="1" indent="0" justifyLastLine="0" shrinkToFit="0" readingOrder="0"/>
      <border diagonalUp="0" diagonalDown="0" outline="0">
        <left style="thin">
          <color rgb="FF0070C0"/>
        </left>
        <right style="thin">
          <color rgb="FF0070C0"/>
        </right>
        <top style="thin">
          <color rgb="FF0070C0"/>
        </top>
        <bottom/>
      </border>
    </dxf>
    <dxf>
      <font>
        <b val="0"/>
        <i val="0"/>
        <strike val="0"/>
        <condense val="0"/>
        <extend val="0"/>
        <outline val="0"/>
        <shadow val="0"/>
        <u val="none"/>
        <vertAlign val="baseline"/>
        <sz val="8"/>
        <color theme="1"/>
        <name val="Calibri"/>
        <family val="2"/>
        <scheme val="minor"/>
      </font>
      <numFmt numFmtId="0" formatCode="General"/>
      <fill>
        <patternFill patternType="none">
          <fgColor indexed="64"/>
          <bgColor auto="1"/>
        </patternFill>
      </fill>
      <alignment horizontal="left" vertical="center" textRotation="0" wrapText="1" indent="0" justifyLastLine="0" shrinkToFit="0" readingOrder="0"/>
      <border diagonalUp="0" diagonalDown="0" outline="0">
        <left style="thin">
          <color rgb="FF0070C0"/>
        </left>
        <right style="thin">
          <color rgb="FF0070C0"/>
        </right>
        <top style="thin">
          <color rgb="FF0070C0"/>
        </top>
        <bottom style="thin">
          <color rgb="FF0070C0"/>
        </bottom>
      </border>
    </dxf>
    <dxf>
      <font>
        <b val="0"/>
        <i val="0"/>
        <strike val="0"/>
        <condense val="0"/>
        <extend val="0"/>
        <outline val="0"/>
        <shadow val="0"/>
        <u val="none"/>
        <vertAlign val="baseline"/>
        <sz val="8"/>
        <color auto="1"/>
        <name val="Calibri"/>
        <family val="2"/>
        <scheme val="minor"/>
      </font>
      <numFmt numFmtId="0" formatCode="General"/>
      <fill>
        <patternFill patternType="none">
          <fgColor indexed="64"/>
          <bgColor indexed="65"/>
        </patternFill>
      </fill>
      <alignment horizontal="left" vertical="center" textRotation="0" wrapText="1" indent="0" justifyLastLine="0" shrinkToFit="0" readingOrder="0"/>
      <border diagonalUp="0" diagonalDown="0" outline="0">
        <left style="thin">
          <color rgb="FF0070C0"/>
        </left>
        <right style="thin">
          <color rgb="FF0070C0"/>
        </right>
        <top style="thin">
          <color rgb="FF0070C0"/>
        </top>
        <bottom/>
      </border>
    </dxf>
    <dxf>
      <font>
        <b val="0"/>
        <i val="0"/>
        <strike val="0"/>
        <condense val="0"/>
        <extend val="0"/>
        <outline val="0"/>
        <shadow val="0"/>
        <u val="none"/>
        <vertAlign val="baseline"/>
        <sz val="8"/>
        <color theme="1"/>
        <name val="Calibri"/>
        <family val="2"/>
        <scheme val="minor"/>
      </font>
      <numFmt numFmtId="0" formatCode="General"/>
      <fill>
        <patternFill patternType="none">
          <fgColor indexed="64"/>
          <bgColor auto="1"/>
        </patternFill>
      </fill>
      <alignment horizontal="left" vertical="center" textRotation="0" wrapText="1" indent="0" justifyLastLine="0" shrinkToFit="0" readingOrder="0"/>
      <border diagonalUp="0" diagonalDown="0" outline="0">
        <left style="thin">
          <color rgb="FF0070C0"/>
        </left>
        <right style="thin">
          <color rgb="FF0070C0"/>
        </right>
        <top style="thin">
          <color rgb="FF0070C0"/>
        </top>
        <bottom style="thin">
          <color rgb="FF0070C0"/>
        </bottom>
      </border>
    </dxf>
    <dxf>
      <font>
        <b val="0"/>
        <i val="0"/>
        <strike val="0"/>
        <condense val="0"/>
        <extend val="0"/>
        <outline val="0"/>
        <shadow val="0"/>
        <u val="none"/>
        <vertAlign val="baseline"/>
        <sz val="8"/>
        <color auto="1"/>
        <name val="Calibri"/>
        <family val="2"/>
        <scheme val="minor"/>
      </font>
      <fill>
        <patternFill patternType="none">
          <fgColor indexed="64"/>
          <bgColor indexed="65"/>
        </patternFill>
      </fill>
      <alignment horizontal="left" vertical="center" textRotation="0" wrapText="1" indent="0" justifyLastLine="0" shrinkToFit="0" readingOrder="0"/>
      <border diagonalUp="0" diagonalDown="0" outline="0">
        <left style="thin">
          <color rgb="FF0070C0"/>
        </left>
        <right style="thin">
          <color rgb="FF0070C0"/>
        </right>
        <top style="thin">
          <color rgb="FF0070C0"/>
        </top>
        <bottom/>
      </border>
    </dxf>
    <dxf>
      <font>
        <strike val="0"/>
        <outline val="0"/>
        <shadow val="0"/>
        <u val="none"/>
        <vertAlign val="baseline"/>
        <sz val="8"/>
        <color theme="1"/>
        <name val="Calibri"/>
        <family val="2"/>
        <scheme val="minor"/>
      </font>
      <fill>
        <patternFill patternType="none">
          <fgColor indexed="64"/>
          <bgColor auto="1"/>
        </patternFill>
      </fill>
      <alignment horizontal="left" vertical="center" textRotation="0" wrapText="1" indent="0" justifyLastLine="0" shrinkToFit="0" readingOrder="0"/>
      <border diagonalUp="0" diagonalDown="0" outline="0">
        <left style="thin">
          <color rgb="FF0070C0"/>
        </left>
        <right style="thin">
          <color rgb="FF0070C0"/>
        </right>
        <top style="thin">
          <color rgb="FF0070C0"/>
        </top>
        <bottom style="thin">
          <color rgb="FF0070C0"/>
        </bottom>
      </border>
    </dxf>
    <dxf>
      <font>
        <b val="0"/>
        <i val="0"/>
        <strike val="0"/>
        <condense val="0"/>
        <extend val="0"/>
        <outline val="0"/>
        <shadow val="0"/>
        <u val="none"/>
        <vertAlign val="baseline"/>
        <sz val="8"/>
        <color auto="1"/>
        <name val="Calibri"/>
        <family val="2"/>
        <scheme val="minor"/>
      </font>
      <numFmt numFmtId="0" formatCode="General"/>
      <fill>
        <patternFill patternType="none">
          <fgColor indexed="64"/>
          <bgColor indexed="65"/>
        </patternFill>
      </fill>
      <alignment horizontal="left" vertical="center" textRotation="0" wrapText="1" indent="0" justifyLastLine="0" shrinkToFit="0" readingOrder="0"/>
      <border diagonalUp="0" diagonalDown="0" outline="0">
        <left style="thin">
          <color rgb="FF0070C0"/>
        </left>
        <right style="thin">
          <color rgb="FF0070C0"/>
        </right>
        <top style="thin">
          <color rgb="FF0070C0"/>
        </top>
        <bottom/>
      </border>
    </dxf>
    <dxf>
      <font>
        <b val="0"/>
        <i val="0"/>
        <strike val="0"/>
        <condense val="0"/>
        <extend val="0"/>
        <outline val="0"/>
        <shadow val="0"/>
        <u val="none"/>
        <vertAlign val="baseline"/>
        <sz val="8"/>
        <color theme="1"/>
        <name val="Calibri"/>
        <family val="2"/>
        <scheme val="minor"/>
      </font>
      <numFmt numFmtId="0" formatCode="General"/>
      <fill>
        <patternFill patternType="none">
          <fgColor indexed="64"/>
          <bgColor auto="1"/>
        </patternFill>
      </fill>
      <alignment horizontal="left" vertical="center" textRotation="0" wrapText="1" indent="0" justifyLastLine="0" shrinkToFit="0" readingOrder="0"/>
      <border diagonalUp="0" diagonalDown="0" outline="0">
        <left style="thin">
          <color rgb="FF0070C0"/>
        </left>
        <right style="thin">
          <color rgb="FF0070C0"/>
        </right>
        <top style="thin">
          <color rgb="FF0070C0"/>
        </top>
        <bottom style="thin">
          <color rgb="FF0070C0"/>
        </bottom>
      </border>
    </dxf>
    <dxf>
      <font>
        <b val="0"/>
        <i val="0"/>
        <strike val="0"/>
        <condense val="0"/>
        <extend val="0"/>
        <outline val="0"/>
        <shadow val="0"/>
        <u val="none"/>
        <vertAlign val="baseline"/>
        <sz val="8"/>
        <color auto="1"/>
        <name val="Calibri"/>
        <family val="2"/>
        <scheme val="minor"/>
      </font>
      <numFmt numFmtId="0" formatCode="General"/>
      <fill>
        <patternFill patternType="none">
          <fgColor indexed="64"/>
          <bgColor indexed="65"/>
        </patternFill>
      </fill>
      <alignment horizontal="left" vertical="center" textRotation="0" wrapText="1" indent="0" justifyLastLine="0" shrinkToFit="0" readingOrder="0"/>
      <border diagonalUp="0" diagonalDown="0" outline="0">
        <left style="thin">
          <color rgb="FF0070C0"/>
        </left>
        <right style="thin">
          <color rgb="FF0070C0"/>
        </right>
        <top style="thin">
          <color rgb="FF0070C0"/>
        </top>
        <bottom/>
      </border>
    </dxf>
    <dxf>
      <font>
        <b val="0"/>
        <i val="0"/>
        <strike val="0"/>
        <condense val="0"/>
        <extend val="0"/>
        <outline val="0"/>
        <shadow val="0"/>
        <u val="none"/>
        <vertAlign val="baseline"/>
        <sz val="8"/>
        <color theme="1"/>
        <name val="Calibri"/>
        <family val="2"/>
        <scheme val="minor"/>
      </font>
      <numFmt numFmtId="0" formatCode="General"/>
      <fill>
        <patternFill patternType="none">
          <fgColor indexed="64"/>
          <bgColor auto="1"/>
        </patternFill>
      </fill>
      <alignment horizontal="left" vertical="center" textRotation="0" wrapText="1" indent="0" justifyLastLine="0" shrinkToFit="0" readingOrder="0"/>
      <border diagonalUp="0" diagonalDown="0" outline="0">
        <left style="thin">
          <color rgb="FF0070C0"/>
        </left>
        <right style="thin">
          <color rgb="FF0070C0"/>
        </right>
        <top style="thin">
          <color rgb="FF0070C0"/>
        </top>
        <bottom style="thin">
          <color rgb="FF0070C0"/>
        </bottom>
      </border>
    </dxf>
    <dxf>
      <font>
        <b val="0"/>
        <i val="0"/>
        <strike val="0"/>
        <condense val="0"/>
        <extend val="0"/>
        <outline val="0"/>
        <shadow val="0"/>
        <u val="none"/>
        <vertAlign val="baseline"/>
        <sz val="8"/>
        <color auto="1"/>
        <name val="Calibri"/>
        <family val="2"/>
        <scheme val="minor"/>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rgb="FF0070C0"/>
        </left>
        <right style="thin">
          <color rgb="FF0070C0"/>
        </right>
        <top style="thin">
          <color rgb="FF0070C0"/>
        </top>
        <bottom/>
      </border>
    </dxf>
    <dxf>
      <font>
        <b val="0"/>
        <i val="0"/>
        <strike val="0"/>
        <condense val="0"/>
        <extend val="0"/>
        <outline val="0"/>
        <shadow val="0"/>
        <u val="none"/>
        <vertAlign val="baseline"/>
        <sz val="8"/>
        <color theme="1"/>
        <name val="Calibri"/>
        <family val="2"/>
        <scheme val="minor"/>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rgb="FF0070C0"/>
        </left>
        <right style="thin">
          <color rgb="FF0070C0"/>
        </right>
        <top style="thin">
          <color rgb="FF0070C0"/>
        </top>
        <bottom style="thin">
          <color rgb="FF0070C0"/>
        </bottom>
      </border>
    </dxf>
    <dxf>
      <font>
        <b val="0"/>
        <i val="0"/>
        <strike val="0"/>
        <condense val="0"/>
        <extend val="0"/>
        <outline val="0"/>
        <shadow val="0"/>
        <u val="none"/>
        <vertAlign val="baseline"/>
        <sz val="8"/>
        <color auto="1"/>
        <name val="Calibri"/>
        <family val="2"/>
        <scheme val="minor"/>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rgb="FF0070C0"/>
        </left>
        <right style="thin">
          <color rgb="FF0070C0"/>
        </right>
        <top style="thin">
          <color rgb="FF0070C0"/>
        </top>
        <bottom/>
      </border>
    </dxf>
    <dxf>
      <font>
        <b val="0"/>
        <i val="0"/>
        <strike val="0"/>
        <condense val="0"/>
        <extend val="0"/>
        <outline val="0"/>
        <shadow val="0"/>
        <u val="none"/>
        <vertAlign val="baseline"/>
        <sz val="8"/>
        <color theme="1"/>
        <name val="Calibri"/>
        <family val="2"/>
        <scheme val="minor"/>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rgb="FF0070C0"/>
        </left>
        <right style="thin">
          <color rgb="FF0070C0"/>
        </right>
        <top style="thin">
          <color rgb="FF0070C0"/>
        </top>
        <bottom style="thin">
          <color rgb="FF0070C0"/>
        </bottom>
      </border>
    </dxf>
    <dxf>
      <font>
        <b val="0"/>
        <i val="0"/>
        <strike val="0"/>
        <condense val="0"/>
        <extend val="0"/>
        <outline val="0"/>
        <shadow val="0"/>
        <u val="none"/>
        <vertAlign val="baseline"/>
        <sz val="8"/>
        <color auto="1"/>
        <name val="Calibri"/>
        <family val="2"/>
        <scheme val="minor"/>
      </font>
      <numFmt numFmtId="0" formatCode="General"/>
      <fill>
        <patternFill patternType="none">
          <fgColor indexed="64"/>
          <bgColor indexed="65"/>
        </patternFill>
      </fill>
      <alignment horizontal="left" vertical="center" textRotation="0" wrapText="1" indent="0" justifyLastLine="0" shrinkToFit="0" readingOrder="0"/>
      <border diagonalUp="0" diagonalDown="0" outline="0">
        <left style="thin">
          <color rgb="FF0070C0"/>
        </left>
        <right style="thin">
          <color rgb="FF0070C0"/>
        </right>
        <top style="thin">
          <color rgb="FF0070C0"/>
        </top>
        <bottom/>
      </border>
    </dxf>
    <dxf>
      <font>
        <b val="0"/>
        <i val="0"/>
        <strike val="0"/>
        <condense val="0"/>
        <extend val="0"/>
        <outline val="0"/>
        <shadow val="0"/>
        <u val="none"/>
        <vertAlign val="baseline"/>
        <sz val="8"/>
        <color theme="1"/>
        <name val="Calibri"/>
        <family val="2"/>
        <scheme val="minor"/>
      </font>
      <numFmt numFmtId="0" formatCode="General"/>
      <fill>
        <patternFill patternType="none">
          <fgColor indexed="64"/>
          <bgColor auto="1"/>
        </patternFill>
      </fill>
      <alignment horizontal="left" vertical="center" textRotation="0" wrapText="1" indent="0" justifyLastLine="0" shrinkToFit="0" readingOrder="0"/>
      <border diagonalUp="0" diagonalDown="0" outline="0">
        <left style="thin">
          <color rgb="FF0070C0"/>
        </left>
        <right style="thin">
          <color rgb="FF0070C0"/>
        </right>
        <top style="thin">
          <color rgb="FF0070C0"/>
        </top>
        <bottom style="thin">
          <color rgb="FF0070C0"/>
        </bottom>
      </border>
    </dxf>
    <dxf>
      <font>
        <b val="0"/>
        <i val="0"/>
        <strike val="0"/>
        <condense val="0"/>
        <extend val="0"/>
        <outline val="0"/>
        <shadow val="0"/>
        <u val="none"/>
        <vertAlign val="baseline"/>
        <sz val="8"/>
        <color auto="1"/>
        <name val="Calibri"/>
        <family val="2"/>
        <scheme val="minor"/>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rgb="FF0070C0"/>
        </left>
        <right style="thin">
          <color rgb="FF0070C0"/>
        </right>
        <top style="thin">
          <color rgb="FF0070C0"/>
        </top>
        <bottom/>
      </border>
    </dxf>
    <dxf>
      <font>
        <b val="0"/>
        <i val="0"/>
        <strike val="0"/>
        <condense val="0"/>
        <extend val="0"/>
        <outline val="0"/>
        <shadow val="0"/>
        <u val="none"/>
        <vertAlign val="baseline"/>
        <sz val="8"/>
        <color theme="1"/>
        <name val="Calibri"/>
        <family val="2"/>
        <scheme val="minor"/>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rgb="FF0070C0"/>
        </left>
        <right style="thin">
          <color rgb="FF0070C0"/>
        </right>
        <top style="thin">
          <color rgb="FF0070C0"/>
        </top>
        <bottom style="thin">
          <color rgb="FF0070C0"/>
        </bottom>
      </border>
    </dxf>
    <dxf>
      <font>
        <b val="0"/>
        <i val="0"/>
        <strike val="0"/>
        <condense val="0"/>
        <extend val="0"/>
        <outline val="0"/>
        <shadow val="0"/>
        <u val="none"/>
        <vertAlign val="baseline"/>
        <sz val="8"/>
        <color auto="1"/>
        <name val="Calibri"/>
        <family val="2"/>
        <scheme val="minor"/>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rgb="FF0070C0"/>
        </left>
        <right style="thin">
          <color rgb="FF0070C0"/>
        </right>
        <top style="thin">
          <color rgb="FF0070C0"/>
        </top>
        <bottom/>
      </border>
    </dxf>
    <dxf>
      <font>
        <b val="0"/>
        <i val="0"/>
        <strike val="0"/>
        <condense val="0"/>
        <extend val="0"/>
        <outline val="0"/>
        <shadow val="0"/>
        <u val="none"/>
        <vertAlign val="baseline"/>
        <sz val="8"/>
        <color theme="1"/>
        <name val="Calibri"/>
        <family val="2"/>
        <scheme val="minor"/>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rgb="FF0070C0"/>
        </left>
        <right style="thin">
          <color rgb="FF0070C0"/>
        </right>
        <top style="thin">
          <color rgb="FF0070C0"/>
        </top>
        <bottom style="thin">
          <color rgb="FF0070C0"/>
        </bottom>
      </border>
    </dxf>
    <dxf>
      <font>
        <b val="0"/>
        <i val="0"/>
        <strike val="0"/>
        <condense val="0"/>
        <extend val="0"/>
        <outline val="0"/>
        <shadow val="0"/>
        <u val="none"/>
        <vertAlign val="baseline"/>
        <sz val="8"/>
        <color auto="1"/>
        <name val="Calibri"/>
        <family val="2"/>
        <scheme val="minor"/>
      </font>
      <numFmt numFmtId="19" formatCode="d/mm/yyyy"/>
      <fill>
        <patternFill patternType="none">
          <fgColor indexed="64"/>
          <bgColor indexed="65"/>
        </patternFill>
      </fill>
      <alignment horizontal="center" vertical="center" textRotation="0" wrapText="1" indent="0" justifyLastLine="0" shrinkToFit="0" readingOrder="0"/>
      <border diagonalUp="0" diagonalDown="0" outline="0">
        <left style="thin">
          <color rgb="FF0070C0"/>
        </left>
        <right style="thin">
          <color rgb="FF0070C0"/>
        </right>
        <top style="thin">
          <color rgb="FF0070C0"/>
        </top>
        <bottom/>
      </border>
    </dxf>
    <dxf>
      <font>
        <b val="0"/>
        <i val="0"/>
        <strike val="0"/>
        <condense val="0"/>
        <extend val="0"/>
        <outline val="0"/>
        <shadow val="0"/>
        <u val="none"/>
        <vertAlign val="baseline"/>
        <sz val="8"/>
        <color theme="1"/>
        <name val="Calibri"/>
        <family val="2"/>
        <scheme val="minor"/>
      </font>
      <numFmt numFmtId="19" formatCode="d/mm/yyyy"/>
      <fill>
        <patternFill patternType="none">
          <fgColor indexed="64"/>
          <bgColor auto="1"/>
        </patternFill>
      </fill>
      <alignment horizontal="center" vertical="center" textRotation="0" wrapText="1" indent="0" justifyLastLine="0" shrinkToFit="0" readingOrder="0"/>
      <border diagonalUp="0" diagonalDown="0" outline="0">
        <left style="thin">
          <color rgb="FF0070C0"/>
        </left>
        <right style="thin">
          <color rgb="FF0070C0"/>
        </right>
        <top style="thin">
          <color rgb="FF0070C0"/>
        </top>
        <bottom style="thin">
          <color rgb="FF0070C0"/>
        </bottom>
      </border>
    </dxf>
    <dxf>
      <font>
        <b val="0"/>
        <i val="0"/>
        <strike val="0"/>
        <condense val="0"/>
        <extend val="0"/>
        <outline val="0"/>
        <shadow val="0"/>
        <u val="none"/>
        <vertAlign val="baseline"/>
        <sz val="8"/>
        <color auto="1"/>
        <name val="Calibri"/>
        <family val="2"/>
        <scheme val="minor"/>
      </font>
      <numFmt numFmtId="19" formatCode="d/mm/yyyy"/>
      <fill>
        <patternFill patternType="none">
          <fgColor indexed="64"/>
          <bgColor indexed="65"/>
        </patternFill>
      </fill>
      <alignment horizontal="center" vertical="center" textRotation="0" wrapText="1" indent="0" justifyLastLine="0" shrinkToFit="0" readingOrder="0"/>
      <border diagonalUp="0" diagonalDown="0" outline="0">
        <left style="thin">
          <color rgb="FF0070C0"/>
        </left>
        <right style="thin">
          <color rgb="FF0070C0"/>
        </right>
        <top style="thin">
          <color rgb="FF0070C0"/>
        </top>
        <bottom/>
      </border>
    </dxf>
    <dxf>
      <font>
        <b val="0"/>
        <i val="0"/>
        <strike val="0"/>
        <condense val="0"/>
        <extend val="0"/>
        <outline val="0"/>
        <shadow val="0"/>
        <u val="none"/>
        <vertAlign val="baseline"/>
        <sz val="8"/>
        <color theme="1"/>
        <name val="Calibri"/>
        <family val="2"/>
        <scheme val="minor"/>
      </font>
      <numFmt numFmtId="19" formatCode="d/mm/yyyy"/>
      <fill>
        <patternFill patternType="none">
          <fgColor indexed="64"/>
          <bgColor auto="1"/>
        </patternFill>
      </fill>
      <alignment horizontal="center" vertical="center" textRotation="0" wrapText="1" indent="0" justifyLastLine="0" shrinkToFit="0" readingOrder="0"/>
      <border diagonalUp="0" diagonalDown="0" outline="0">
        <left style="thin">
          <color rgb="FF0070C0"/>
        </left>
        <right style="thin">
          <color rgb="FF0070C0"/>
        </right>
        <top style="thin">
          <color rgb="FF0070C0"/>
        </top>
        <bottom style="thin">
          <color rgb="FF0070C0"/>
        </bottom>
      </border>
    </dxf>
    <dxf>
      <font>
        <b val="0"/>
        <i val="0"/>
        <strike val="0"/>
        <condense val="0"/>
        <extend val="0"/>
        <outline val="0"/>
        <shadow val="0"/>
        <u val="none"/>
        <vertAlign val="baseline"/>
        <sz val="8"/>
        <color auto="1"/>
        <name val="Calibri"/>
        <family val="2"/>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rgb="FF0070C0"/>
        </left>
        <right style="thin">
          <color rgb="FF0070C0"/>
        </right>
        <top style="thin">
          <color rgb="FF0070C0"/>
        </top>
        <bottom/>
      </border>
    </dxf>
    <dxf>
      <font>
        <b val="0"/>
        <i val="0"/>
        <strike val="0"/>
        <condense val="0"/>
        <extend val="0"/>
        <outline val="0"/>
        <shadow val="0"/>
        <u val="none"/>
        <vertAlign val="baseline"/>
        <sz val="8"/>
        <color theme="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rgb="FF0070C0"/>
        </left>
        <right style="thin">
          <color rgb="FF0070C0"/>
        </right>
        <top style="thin">
          <color rgb="FF0070C0"/>
        </top>
        <bottom style="thin">
          <color rgb="FF0070C0"/>
        </bottom>
      </border>
    </dxf>
    <dxf>
      <font>
        <b val="0"/>
        <i val="0"/>
        <strike val="0"/>
        <condense val="0"/>
        <extend val="0"/>
        <outline val="0"/>
        <shadow val="0"/>
        <u val="none"/>
        <vertAlign val="baseline"/>
        <sz val="8"/>
        <color auto="1"/>
        <name val="Calibri"/>
        <family val="2"/>
        <scheme val="minor"/>
      </font>
      <fill>
        <patternFill patternType="none">
          <fgColor indexed="64"/>
          <bgColor indexed="65"/>
        </patternFill>
      </fill>
      <alignment horizontal="center" vertical="center" textRotation="0" wrapText="1" indent="0" justifyLastLine="0" shrinkToFit="0" readingOrder="0"/>
      <border diagonalUp="0" diagonalDown="0" outline="0">
        <left/>
        <right style="thin">
          <color rgb="FF0070C0"/>
        </right>
        <top style="thin">
          <color rgb="FF0070C0"/>
        </top>
        <bottom/>
      </border>
    </dxf>
    <dxf>
      <font>
        <b val="0"/>
        <i val="0"/>
        <strike val="0"/>
        <condense val="0"/>
        <extend val="0"/>
        <outline val="0"/>
        <shadow val="0"/>
        <u val="none"/>
        <vertAlign val="baseline"/>
        <sz val="8"/>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rgb="FF0070C0"/>
        </left>
        <right style="thin">
          <color rgb="FF0070C0"/>
        </right>
        <top style="thin">
          <color rgb="FF0070C0"/>
        </top>
        <bottom style="thin">
          <color rgb="FF0070C0"/>
        </bottom>
      </border>
    </dxf>
    <dxf>
      <font>
        <b val="0"/>
        <i val="0"/>
        <strike val="0"/>
        <condense val="0"/>
        <extend val="0"/>
        <outline val="0"/>
        <shadow val="0"/>
        <u val="none"/>
        <vertAlign val="baseline"/>
        <sz val="8"/>
        <color auto="1"/>
        <name val="Calibri"/>
        <family val="2"/>
        <scheme val="minor"/>
      </font>
      <numFmt numFmtId="165" formatCode="\O\J\-\R\P\-000"/>
      <fill>
        <patternFill patternType="none">
          <fgColor indexed="64"/>
          <bgColor indexed="65"/>
        </patternFill>
      </fill>
      <alignment horizontal="center" vertical="center" textRotation="0" wrapText="0" indent="0" justifyLastLine="0" shrinkToFit="0" readingOrder="0"/>
      <border diagonalUp="0" diagonalDown="0" outline="0">
        <left style="thin">
          <color rgb="FF0070C0"/>
        </left>
        <right style="thin">
          <color rgb="FF0070C0"/>
        </right>
        <top style="thin">
          <color rgb="FF0070C0"/>
        </top>
        <bottom/>
      </border>
    </dxf>
    <dxf>
      <font>
        <b val="0"/>
        <i val="0"/>
        <strike val="0"/>
        <condense val="0"/>
        <extend val="0"/>
        <outline val="0"/>
        <shadow val="0"/>
        <u val="none"/>
        <vertAlign val="baseline"/>
        <sz val="8"/>
        <color theme="1"/>
        <name val="Calibri"/>
        <family val="2"/>
        <scheme val="minor"/>
      </font>
      <numFmt numFmtId="165" formatCode="\O\J\-\R\P\-000"/>
      <fill>
        <patternFill patternType="none">
          <fgColor indexed="64"/>
          <bgColor auto="1"/>
        </patternFill>
      </fill>
      <alignment horizontal="center" vertical="center" textRotation="0" wrapText="0" indent="0" justifyLastLine="0" shrinkToFit="0" readingOrder="0"/>
      <border diagonalUp="0" diagonalDown="0" outline="0">
        <left style="thin">
          <color rgb="FF0070C0"/>
        </left>
        <right style="thin">
          <color rgb="FF0070C0"/>
        </right>
        <top style="thin">
          <color rgb="FF0070C0"/>
        </top>
        <bottom style="thin">
          <color rgb="FF0070C0"/>
        </bottom>
      </border>
    </dxf>
    <dxf>
      <font>
        <b val="0"/>
        <i val="0"/>
        <strike val="0"/>
        <condense val="0"/>
        <extend val="0"/>
        <outline val="0"/>
        <shadow val="0"/>
        <u val="none"/>
        <vertAlign val="baseline"/>
        <sz val="8"/>
        <color auto="1"/>
        <name val="Calibri"/>
        <family val="2"/>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rgb="FF0070C0"/>
        </left>
        <right/>
        <top style="thin">
          <color rgb="FF0070C0"/>
        </top>
        <bottom/>
      </border>
    </dxf>
    <dxf>
      <font>
        <b val="0"/>
        <i val="0"/>
        <strike val="0"/>
        <condense val="0"/>
        <extend val="0"/>
        <outline val="0"/>
        <shadow val="0"/>
        <u val="none"/>
        <vertAlign val="baseline"/>
        <sz val="8"/>
        <color theme="1"/>
        <name val="Calibri"/>
        <family val="2"/>
        <scheme val="minor"/>
      </font>
      <numFmt numFmtId="0" formatCode="General"/>
      <fill>
        <patternFill patternType="none">
          <fgColor indexed="64"/>
          <bgColor auto="1"/>
        </patternFill>
      </fill>
      <alignment horizontal="center" vertical="center" textRotation="0" wrapText="0" indent="0" justifyLastLine="0" shrinkToFit="0" readingOrder="0"/>
      <border diagonalUp="0" diagonalDown="0" outline="0">
        <left style="thin">
          <color rgb="FF0070C0"/>
        </left>
        <right style="thin">
          <color rgb="FF0070C0"/>
        </right>
        <top style="thin">
          <color rgb="FF0070C0"/>
        </top>
        <bottom style="thin">
          <color rgb="FF0070C0"/>
        </bottom>
      </border>
    </dxf>
    <dxf>
      <border outline="0">
        <bottom style="thin">
          <color indexed="64"/>
        </bottom>
      </border>
    </dxf>
    <dxf>
      <font>
        <strike val="0"/>
        <outline val="0"/>
        <shadow val="0"/>
        <u val="none"/>
        <vertAlign val="baseline"/>
        <sz val="8"/>
        <color theme="1"/>
        <name val="Calibri"/>
        <family val="2"/>
        <scheme val="minor"/>
      </font>
      <fill>
        <patternFill patternType="none">
          <fgColor indexed="64"/>
          <bgColor auto="1"/>
        </patternFill>
      </fill>
      <alignment horizontal="center" vertical="center" textRotation="0" indent="0" justifyLastLine="0" shrinkToFit="0" readingOrder="0"/>
    </dxf>
    <dxf>
      <border>
        <bottom style="double">
          <color indexed="64"/>
        </bottom>
      </border>
    </dxf>
    <dxf>
      <font>
        <b/>
        <i val="0"/>
        <strike val="0"/>
        <condense val="0"/>
        <extend val="0"/>
        <outline val="0"/>
        <shadow val="0"/>
        <u val="none"/>
        <vertAlign val="baseline"/>
        <sz val="8"/>
        <color theme="0"/>
        <name val="Calibri"/>
        <family val="2"/>
        <scheme val="minor"/>
      </font>
      <fill>
        <patternFill patternType="solid">
          <fgColor indexed="64"/>
          <bgColor rgb="FF002060"/>
        </patternFill>
      </fill>
      <alignment horizontal="center" vertical="center" textRotation="0" wrapText="1" indent="0" justifyLastLine="0" shrinkToFit="0" readingOrder="0"/>
      <border diagonalUp="0" diagonalDown="0">
        <left/>
        <right/>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 Target="richData/rdrichvalue.xml"/><Relationship Id="rId13" Type="http://schemas.microsoft.com/office/2017/06/relationships/rdSupportingPropertyBag" Target="richData/rdsupportingpropertybag.xml"/><Relationship Id="rId18" Type="http://schemas.openxmlformats.org/officeDocument/2006/relationships/customXml" Target="../customXml/item3.xml"/><Relationship Id="rId3" Type="http://schemas.openxmlformats.org/officeDocument/2006/relationships/theme" Target="theme/theme1.xml"/><Relationship Id="rId7" Type="http://schemas.microsoft.com/office/2020/07/relationships/rdRichValueWebImage" Target="richData/rdRichValueWebImage.xml"/><Relationship Id="rId12" Type="http://schemas.microsoft.com/office/2017/06/relationships/rdSupportingPropertyBagStructure" Target="richData/rdsupportingpropertybagstructure.xml"/><Relationship Id="rId17" Type="http://schemas.openxmlformats.org/officeDocument/2006/relationships/customXml" Target="../customXml/item2.xml"/><Relationship Id="rId2" Type="http://schemas.openxmlformats.org/officeDocument/2006/relationships/externalLink" Target="externalLinks/externalLink1.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sheetMetadata" Target="metadata.xml"/><Relationship Id="rId11" Type="http://schemas.microsoft.com/office/2017/06/relationships/richStyles" Target="richData/richStyles.xml"/><Relationship Id="rId5" Type="http://schemas.openxmlformats.org/officeDocument/2006/relationships/sharedStrings" Target="sharedStrings.xml"/><Relationship Id="rId15" Type="http://schemas.openxmlformats.org/officeDocument/2006/relationships/calcChain" Target="calcChain.xml"/><Relationship Id="rId10" Type="http://schemas.microsoft.com/office/2017/06/relationships/rdArray" Target="richData/rdarray.xml"/><Relationship Id="rId4" Type="http://schemas.openxmlformats.org/officeDocument/2006/relationships/styles" Target="styles.xml"/><Relationship Id="rId9" Type="http://schemas.microsoft.com/office/2017/06/relationships/rdRichValueStructure" Target="richData/rdrichvaluestructure.xml"/><Relationship Id="rId14" Type="http://schemas.microsoft.com/office/2017/06/relationships/rdRichValueTypes" Target="richData/rdRichValueTyp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2</xdr:col>
      <xdr:colOff>278467</xdr:colOff>
      <xdr:row>1</xdr:row>
      <xdr:rowOff>67406</xdr:rowOff>
    </xdr:to>
    <xdr:pic>
      <xdr:nvPicPr>
        <xdr:cNvPr id="2" name="Imagen 1">
          <a:extLst>
            <a:ext uri="{FF2B5EF4-FFF2-40B4-BE49-F238E27FC236}">
              <a16:creationId xmlns:a16="http://schemas.microsoft.com/office/drawing/2014/main" id="{1C1295DA-DED9-4016-B814-D538E6F711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1" y="0"/>
          <a:ext cx="1545291" cy="762731"/>
        </a:xfrm>
        <a:prstGeom prst="rect">
          <a:avLst/>
        </a:prstGeom>
        <a:noFill/>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Cmtellez\Documents\Unidad%20D\A&#209;O%202025\PROVISIONES\12.%20DICIEMBRE\PROCESOS%20JUDICIALES%20DICIEMBRE%202025.xlsx" TargetMode="External"/><Relationship Id="rId1" Type="http://schemas.openxmlformats.org/officeDocument/2006/relationships/externalLinkPath" Target="PROCESOS%20JUDICIALES%20DICIEMBRE%20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FORME DB"/>
      <sheetName val="directorio"/>
      <sheetName val="DINAMICAS"/>
      <sheetName val="Hoja2"/>
      <sheetName val="Hoja1"/>
      <sheetName val="PROCESOS JUDICIALES"/>
      <sheetName val="Hoja3"/>
      <sheetName val="PROCESOS TERMINADOS"/>
      <sheetName val="PENDIENTE ADMISION"/>
      <sheetName val="COBRO COSTAS"/>
      <sheetName val="CONDENAS EN SOLIDARIDAD"/>
      <sheetName val="PRESENTACIÓN DE DEMANDA"/>
      <sheetName val="ACTUACIONES ADMINISTRATIVAS"/>
      <sheetName val="DATA"/>
    </sheetNames>
    <sheetDataSet>
      <sheetData sheetId="0">
        <row r="45">
          <cell r="Y45">
            <v>80</v>
          </cell>
        </row>
        <row r="49">
          <cell r="Y49">
            <v>140</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richData/_rels/rdRichValueWebImage.xml.rels><?xml version="1.0" encoding="UTF-8" standalone="yes"?>
<Relationships xmlns="http://schemas.openxmlformats.org/package/2006/relationships"><Relationship Id="rId117" Type="http://schemas.openxmlformats.org/officeDocument/2006/relationships/hyperlink" Target="https://www.bing.com/th?id=OSK.623f8fbdd3f4fcddca127ee5d4f415f7&amp;qlt=95" TargetMode="External"/><Relationship Id="rId21" Type="http://schemas.openxmlformats.org/officeDocument/2006/relationships/hyperlink" Target="https://www.bing.com/th?id=OSK.1e7e27ba88e58dc1e37313dd212da04a&amp;qlt=95" TargetMode="External"/><Relationship Id="rId42" Type="http://schemas.openxmlformats.org/officeDocument/2006/relationships/hyperlink" Target="https://www.bing.com/images/search?form=xlimg&amp;q=Villavicencio" TargetMode="External"/><Relationship Id="rId63" Type="http://schemas.openxmlformats.org/officeDocument/2006/relationships/hyperlink" Target="https://www.bing.com/th?id=OSK.83a8fe40e0b12756d8117ab988bb6286&amp;qlt=95" TargetMode="External"/><Relationship Id="rId84" Type="http://schemas.openxmlformats.org/officeDocument/2006/relationships/hyperlink" Target="https://www.bing.com/images/search?form=xlimg&amp;q=Tunja" TargetMode="External"/><Relationship Id="rId138" Type="http://schemas.openxmlformats.org/officeDocument/2006/relationships/hyperlink" Target="https://www.bing.com/images/search?form=xlimg&amp;q=Caldono,%20Cauca" TargetMode="External"/><Relationship Id="rId159" Type="http://schemas.openxmlformats.org/officeDocument/2006/relationships/hyperlink" Target="https://www.bing.com/th?id=OSK.fc99ddf9b5f0355c245b099a20085062&amp;qlt=95" TargetMode="External"/><Relationship Id="rId170" Type="http://schemas.openxmlformats.org/officeDocument/2006/relationships/hyperlink" Target="https://www.bing.com/images/search?form=xlimg&amp;q=In%c3%adrida,%20Guain%c3%ada" TargetMode="External"/><Relationship Id="rId191" Type="http://schemas.openxmlformats.org/officeDocument/2006/relationships/hyperlink" Target="https://www.bing.com/th?id=OSK.ea77ea22eeba5bf9d6a01db5432aeb86&amp;qlt=95" TargetMode="External"/><Relationship Id="rId107" Type="http://schemas.openxmlformats.org/officeDocument/2006/relationships/hyperlink" Target="https://www.bing.com/th?id=OSK.533c7caf353f73702d7bc04ee62dade6&amp;qlt=95" TargetMode="External"/><Relationship Id="rId11" Type="http://schemas.openxmlformats.org/officeDocument/2006/relationships/hyperlink" Target="https://www.bing.com/th?id=OSK.afe38f3c4519c1a7706ce785239d4dff&amp;qlt=95" TargetMode="External"/><Relationship Id="rId32" Type="http://schemas.openxmlformats.org/officeDocument/2006/relationships/hyperlink" Target="https://www.bing.com/images/search?form=xlimg&amp;q=Magdalena%20Department" TargetMode="External"/><Relationship Id="rId53" Type="http://schemas.openxmlformats.org/officeDocument/2006/relationships/hyperlink" Target="https://www.bing.com/th?id=OSK.d678c5a883d6b3eed155be2730de6826&amp;qlt=95" TargetMode="External"/><Relationship Id="rId74" Type="http://schemas.openxmlformats.org/officeDocument/2006/relationships/hyperlink" Target="https://www.bing.com/images/search?form=xlimg&amp;q=Pereira,%20Colombia" TargetMode="External"/><Relationship Id="rId128" Type="http://schemas.openxmlformats.org/officeDocument/2006/relationships/hyperlink" Target="https://www.bing.com/images/search?form=xlimg&amp;q=Nunch%c3%ada" TargetMode="External"/><Relationship Id="rId149" Type="http://schemas.openxmlformats.org/officeDocument/2006/relationships/hyperlink" Target="https://www.bing.com/th?id=OSK.j4siig3Oeqv5NerHazp48wzWtmeodpoK8q-DlI1Lt9k&amp;qlt=95" TargetMode="External"/><Relationship Id="rId5" Type="http://schemas.openxmlformats.org/officeDocument/2006/relationships/hyperlink" Target="https://www.bing.com/th?id=OSK.hD9Sr3Hkm45Ycyo9eVkK4E9rJ4zT463mIxjiPC9-QTg&amp;qlt=95" TargetMode="External"/><Relationship Id="rId95" Type="http://schemas.openxmlformats.org/officeDocument/2006/relationships/hyperlink" Target="https://www.bing.com/th?id=OSK.c1971a85fee6b99a7cff87bb70ae7d3e&amp;qlt=95" TargetMode="External"/><Relationship Id="rId160" Type="http://schemas.openxmlformats.org/officeDocument/2006/relationships/hyperlink" Target="https://www.bing.com/images/search?form=xlimg&amp;q=Fusagasug%c3%a1" TargetMode="External"/><Relationship Id="rId181" Type="http://schemas.openxmlformats.org/officeDocument/2006/relationships/hyperlink" Target="https://www.bing.com/th?id=OSK.088090a1342f12557df733eac499a359&amp;qlt=95" TargetMode="External"/><Relationship Id="rId22" Type="http://schemas.openxmlformats.org/officeDocument/2006/relationships/hyperlink" Target="https://www.bing.com/images/search?form=xlimg&amp;q=Valle%20del%20Cauca%20Department" TargetMode="External"/><Relationship Id="rId43" Type="http://schemas.openxmlformats.org/officeDocument/2006/relationships/hyperlink" Target="https://www.bing.com/th?id=OSK.68b8a5d41cf3cfbd13da306788aac26a&amp;qlt=95" TargetMode="External"/><Relationship Id="rId64" Type="http://schemas.openxmlformats.org/officeDocument/2006/relationships/hyperlink" Target="https://www.bing.com/images/search?form=xlimg&amp;q=Malambo,%20Atl%c3%a1ntico" TargetMode="External"/><Relationship Id="rId118" Type="http://schemas.openxmlformats.org/officeDocument/2006/relationships/hyperlink" Target="https://www.bing.com/images/search?form=xlimg&amp;q=Dosquebradas" TargetMode="External"/><Relationship Id="rId139" Type="http://schemas.openxmlformats.org/officeDocument/2006/relationships/hyperlink" Target="https://www.bing.com/th?id=OSK.0c953e8239fc9a1409686a10231f8ed1&amp;qlt=95" TargetMode="External"/><Relationship Id="rId85" Type="http://schemas.openxmlformats.org/officeDocument/2006/relationships/hyperlink" Target="https://www.bing.com/th?id=OSK.a30dfdd5d28f2a289dafcd0ebf927b8b&amp;qlt=95" TargetMode="External"/><Relationship Id="rId150" Type="http://schemas.openxmlformats.org/officeDocument/2006/relationships/hyperlink" Target="https://www.bing.com/images/search?form=xlimg&amp;q=Cumaral" TargetMode="External"/><Relationship Id="rId171" Type="http://schemas.openxmlformats.org/officeDocument/2006/relationships/hyperlink" Target="https://www.bing.com/th?id=OSK.8cLKOlDTh6UMlVQhnOdxTM2sXUMbD3gWbM0xpDD47TA&amp;qlt=95" TargetMode="External"/><Relationship Id="rId192" Type="http://schemas.openxmlformats.org/officeDocument/2006/relationships/hyperlink" Target="https://www.bing.com/images/search?form=xlimg&amp;q=Turbo,%20Colombia" TargetMode="External"/><Relationship Id="rId12" Type="http://schemas.openxmlformats.org/officeDocument/2006/relationships/hyperlink" Target="https://www.bing.com/images/search?form=xlimg&amp;q=Cartagena,%20Colombia" TargetMode="External"/><Relationship Id="rId33" Type="http://schemas.openxmlformats.org/officeDocument/2006/relationships/hyperlink" Target="https://www.bing.com/th?id=OSK.T8GE8zAkBqsVVl3bG8HKsSU5zTNqSYUi73zxxIkpv-E&amp;qlt=95" TargetMode="External"/><Relationship Id="rId108" Type="http://schemas.openxmlformats.org/officeDocument/2006/relationships/hyperlink" Target="https://www.bing.com/images/search?form=xlimg&amp;q=Monter%c3%ada" TargetMode="External"/><Relationship Id="rId129" Type="http://schemas.openxmlformats.org/officeDocument/2006/relationships/hyperlink" Target="https://www.bing.com/th?id=OSK.0fc939a7d673ed6bed6deefa9eab0454&amp;qlt=95" TargetMode="External"/><Relationship Id="rId54" Type="http://schemas.openxmlformats.org/officeDocument/2006/relationships/hyperlink" Target="https://www.bing.com/images/search?form=xlimg&amp;q=Riohacha" TargetMode="External"/><Relationship Id="rId75" Type="http://schemas.openxmlformats.org/officeDocument/2006/relationships/hyperlink" Target="https://www.bing.com/th?id=OSK.223373b4bc59d6dbe3dd720eb52ca606&amp;qlt=95" TargetMode="External"/><Relationship Id="rId96" Type="http://schemas.openxmlformats.org/officeDocument/2006/relationships/hyperlink" Target="https://www.bing.com/images/search?form=xlimg&amp;q=Bucaramanga" TargetMode="External"/><Relationship Id="rId140" Type="http://schemas.openxmlformats.org/officeDocument/2006/relationships/hyperlink" Target="https://www.bing.com/images/search?form=xlimg&amp;q=Ci%c3%a9naga,%20Magdalena" TargetMode="External"/><Relationship Id="rId161" Type="http://schemas.openxmlformats.org/officeDocument/2006/relationships/hyperlink" Target="https://www.bing.com/th?id=OSK.9fe964c60aea9504e022155e89c84a22&amp;qlt=95" TargetMode="External"/><Relationship Id="rId182" Type="http://schemas.openxmlformats.org/officeDocument/2006/relationships/hyperlink" Target="https://www.bing.com/images/search?form=xlimg&amp;q=Bello,%20Antioquia" TargetMode="External"/><Relationship Id="rId6" Type="http://schemas.openxmlformats.org/officeDocument/2006/relationships/hyperlink" Target="https://www.bing.com/images/search?form=xlimg&amp;q=Bogot%c3%a1" TargetMode="External"/><Relationship Id="rId23" Type="http://schemas.openxmlformats.org/officeDocument/2006/relationships/hyperlink" Target="https://www.bing.com/th?id=OSK.0603a980e2d2dd5d6405c67189bc0e5e&amp;qlt=95" TargetMode="External"/><Relationship Id="rId119" Type="http://schemas.openxmlformats.org/officeDocument/2006/relationships/hyperlink" Target="https://www.bing.com/th?id=OSK.982efe07522638acb3e414b49ab4b18c&amp;qlt=95" TargetMode="External"/><Relationship Id="rId44" Type="http://schemas.openxmlformats.org/officeDocument/2006/relationships/hyperlink" Target="https://www.bing.com/images/search?form=xlimg&amp;q=Meta%20Department" TargetMode="External"/><Relationship Id="rId65" Type="http://schemas.openxmlformats.org/officeDocument/2006/relationships/hyperlink" Target="https://www.bing.com/th?id=OSK.tF00grFM1bBTMCtrv5U2FCgi8kdos34IKvvYqRtqg7Q&amp;qlt=95" TargetMode="External"/><Relationship Id="rId86" Type="http://schemas.openxmlformats.org/officeDocument/2006/relationships/hyperlink" Target="https://www.bing.com/images/search?form=xlimg&amp;q=Boyac%c3%a1%20Department" TargetMode="External"/><Relationship Id="rId130" Type="http://schemas.openxmlformats.org/officeDocument/2006/relationships/hyperlink" Target="https://www.bing.com/images/search?form=xlimg&amp;q=Casanare%20Department" TargetMode="External"/><Relationship Id="rId151" Type="http://schemas.openxmlformats.org/officeDocument/2006/relationships/hyperlink" Target="https://www.bing.com/th?id=OSK.c71ae18098a463e588b22b2e4f08fb61&amp;qlt=95" TargetMode="External"/><Relationship Id="rId172" Type="http://schemas.openxmlformats.org/officeDocument/2006/relationships/hyperlink" Target="https://www.bing.com/images/search?form=xlimg&amp;q=Guain%c3%ada%20Department" TargetMode="External"/><Relationship Id="rId13" Type="http://schemas.openxmlformats.org/officeDocument/2006/relationships/hyperlink" Target="https://www.bing.com/th?id=OSK.DynpW8eNwDQ26Y-9dZhMa_ZUrTY7Hn9GyhQHYdIyXLs&amp;qlt=95" TargetMode="External"/><Relationship Id="rId18" Type="http://schemas.openxmlformats.org/officeDocument/2006/relationships/hyperlink" Target="https://www.bing.com/images/search?form=xlimg&amp;q=Sucre%20Department" TargetMode="External"/><Relationship Id="rId39" Type="http://schemas.openxmlformats.org/officeDocument/2006/relationships/hyperlink" Target="https://www.bing.com/th?id=OSK.MULeUCkgKXQ8RGeK2cUbfV22buZAHD8xGEUEI6CM9TA&amp;qlt=95" TargetMode="External"/><Relationship Id="rId109" Type="http://schemas.openxmlformats.org/officeDocument/2006/relationships/hyperlink" Target="https://www.bing.com/th?id=OSK.533c7caf353f73702d7bc04ee62dade6&amp;qlt=95" TargetMode="External"/><Relationship Id="rId34" Type="http://schemas.openxmlformats.org/officeDocument/2006/relationships/hyperlink" Target="https://www.bing.com/images/search?form=xlimg&amp;q=Valledupar" TargetMode="External"/><Relationship Id="rId50" Type="http://schemas.openxmlformats.org/officeDocument/2006/relationships/hyperlink" Target="https://www.bing.com/images/search?form=xlimg&amp;q=C%c3%bacuta" TargetMode="External"/><Relationship Id="rId55" Type="http://schemas.openxmlformats.org/officeDocument/2006/relationships/hyperlink" Target="https://www.bing.com/th?id=OSK.7e585fe14fdb8d8b2b81e096be6a695d&amp;qlt=95" TargetMode="External"/><Relationship Id="rId76" Type="http://schemas.openxmlformats.org/officeDocument/2006/relationships/hyperlink" Target="https://www.bing.com/images/search?form=xlimg&amp;q=Risaralda%20Department" TargetMode="External"/><Relationship Id="rId97" Type="http://schemas.openxmlformats.org/officeDocument/2006/relationships/hyperlink" Target="https://www.bing.com/th?id=OSK.b5b975486f88f0c115fa3eb29ce14d82&amp;qlt=95" TargetMode="External"/><Relationship Id="rId104" Type="http://schemas.openxmlformats.org/officeDocument/2006/relationships/hyperlink" Target="https://www.bing.com/images/search?form=xlimg&amp;q=Archipelago%20of%20San%20Andr%c3%a9s,%20Providencia%20and%20Santa%20Catalina" TargetMode="External"/><Relationship Id="rId120" Type="http://schemas.openxmlformats.org/officeDocument/2006/relationships/hyperlink" Target="https://www.bing.com/images/search?form=xlimg&amp;q=San%20Gil" TargetMode="External"/><Relationship Id="rId125" Type="http://schemas.openxmlformats.org/officeDocument/2006/relationships/hyperlink" Target="https://www.bing.com/th?id=OSK.a67685f68512655bdcdcf67f77d3058b&amp;qlt=95" TargetMode="External"/><Relationship Id="rId141" Type="http://schemas.openxmlformats.org/officeDocument/2006/relationships/hyperlink" Target="https://www.bing.com/th?id=OSK.279bd868a863e8b90099a6503259d6ca&amp;qlt=95" TargetMode="External"/><Relationship Id="rId146" Type="http://schemas.openxmlformats.org/officeDocument/2006/relationships/hyperlink" Target="https://www.bing.com/images/search?form=xlimg&amp;q=Duitama" TargetMode="External"/><Relationship Id="rId167" Type="http://schemas.openxmlformats.org/officeDocument/2006/relationships/hyperlink" Target="https://www.bing.com/th?id=OSK.b9d39b55a1e35a2a307716f8c1a41f19&amp;qlt=95" TargetMode="External"/><Relationship Id="rId188" Type="http://schemas.openxmlformats.org/officeDocument/2006/relationships/hyperlink" Target="https://www.bing.com/images/search?form=xlimg&amp;q=L%c3%adbano,%20Tolima" TargetMode="External"/><Relationship Id="rId7" Type="http://schemas.openxmlformats.org/officeDocument/2006/relationships/hyperlink" Target="https://www.bing.com/th?id=OSK.dd53dcad17c570729b756226ccd19367&amp;qlt=95" TargetMode="External"/><Relationship Id="rId71" Type="http://schemas.openxmlformats.org/officeDocument/2006/relationships/hyperlink" Target="https://www.bing.com/th?id=OSK.97bbcaa03c0c57e293978761a477b621&amp;qlt=95" TargetMode="External"/><Relationship Id="rId92" Type="http://schemas.openxmlformats.org/officeDocument/2006/relationships/hyperlink" Target="https://www.bing.com/images/search?form=xlimg&amp;q=Palmira,%20Valle%20del%20Cauca" TargetMode="External"/><Relationship Id="rId162" Type="http://schemas.openxmlformats.org/officeDocument/2006/relationships/hyperlink" Target="https://www.bing.com/images/search?form=xlimg&amp;q=Concordia,%20Antioquia" TargetMode="External"/><Relationship Id="rId183" Type="http://schemas.openxmlformats.org/officeDocument/2006/relationships/hyperlink" Target="https://www.bing.com/th?id=OSK.5a23a9c40ceae1d1205b523a554305f2&amp;qlt=95" TargetMode="External"/><Relationship Id="rId2" Type="http://schemas.openxmlformats.org/officeDocument/2006/relationships/hyperlink" Target="https://www.bing.com/images/search?form=xlimg&amp;q=Granada,%20Cundinamarca" TargetMode="External"/><Relationship Id="rId29" Type="http://schemas.openxmlformats.org/officeDocument/2006/relationships/hyperlink" Target="https://www.bing.com/th?id=OSK.3ccd10052ef704f320d02d20e1310e58&amp;qlt=95" TargetMode="External"/><Relationship Id="rId24" Type="http://schemas.openxmlformats.org/officeDocument/2006/relationships/hyperlink" Target="https://www.bing.com/images/search?form=xlimg&amp;q=La%20Plata,%20Huila" TargetMode="External"/><Relationship Id="rId40" Type="http://schemas.openxmlformats.org/officeDocument/2006/relationships/hyperlink" Target="https://www.bing.com/images/search?form=xlimg&amp;q=Antioquia%20Department" TargetMode="External"/><Relationship Id="rId45" Type="http://schemas.openxmlformats.org/officeDocument/2006/relationships/hyperlink" Target="https://www.bing.com/th?id=OSK.aa5967386133e6adfa7bed33bec6ac56&amp;qlt=95" TargetMode="External"/><Relationship Id="rId66" Type="http://schemas.openxmlformats.org/officeDocument/2006/relationships/hyperlink" Target="https://www.bing.com/images/search?form=xlimg&amp;q=Popay%c3%a1n" TargetMode="External"/><Relationship Id="rId87" Type="http://schemas.openxmlformats.org/officeDocument/2006/relationships/hyperlink" Target="https://www.bing.com/th?id=OSK.b96fc4635c49f28a0b1d9d83b43b7235&amp;qlt=95" TargetMode="External"/><Relationship Id="rId110" Type="http://schemas.openxmlformats.org/officeDocument/2006/relationships/hyperlink" Target="https://www.bing.com/images/search?form=xlimg&amp;q=C%c3%b3rdoba%20Department" TargetMode="External"/><Relationship Id="rId115" Type="http://schemas.openxmlformats.org/officeDocument/2006/relationships/hyperlink" Target="https://www.bing.com/th?id=OSK.81e87905c1f5198fd53310beec0fb2c4&amp;qlt=95" TargetMode="External"/><Relationship Id="rId131" Type="http://schemas.openxmlformats.org/officeDocument/2006/relationships/hyperlink" Target="https://www.bing.com/th?id=OSK.d630f9234b1a7dabc7bdbb987d9c36ba&amp;qlt=95" TargetMode="External"/><Relationship Id="rId136" Type="http://schemas.openxmlformats.org/officeDocument/2006/relationships/hyperlink" Target="https://www.bing.com/images/search?form=xlimg&amp;q=Carepa" TargetMode="External"/><Relationship Id="rId157" Type="http://schemas.openxmlformats.org/officeDocument/2006/relationships/hyperlink" Target="https://www.bing.com/th?id=OSK.d04947b8d94113b1ca187773c0a3ec6b&amp;qlt=95" TargetMode="External"/><Relationship Id="rId178" Type="http://schemas.openxmlformats.org/officeDocument/2006/relationships/hyperlink" Target="https://www.bing.com/images/search?form=xlimg&amp;q=Arauca,%20Arauca" TargetMode="External"/><Relationship Id="rId61" Type="http://schemas.openxmlformats.org/officeDocument/2006/relationships/hyperlink" Target="https://www.bing.com/th?id=OSK.osTpU94MhpVwtWQAw9hTkAl2GrDTd9aI2L-4zExDfKY&amp;qlt=95" TargetMode="External"/><Relationship Id="rId82" Type="http://schemas.openxmlformats.org/officeDocument/2006/relationships/hyperlink" Target="https://www.bing.com/images/search?form=xlimg&amp;q=Guaduas" TargetMode="External"/><Relationship Id="rId152" Type="http://schemas.openxmlformats.org/officeDocument/2006/relationships/hyperlink" Target="https://www.bing.com/images/search?form=xlimg&amp;q=Cajic%c3%a1" TargetMode="External"/><Relationship Id="rId173" Type="http://schemas.openxmlformats.org/officeDocument/2006/relationships/hyperlink" Target="https://www.bing.com/th?id=OSK.e15413efce8912bfc2589f69a72ad03f&amp;qlt=95" TargetMode="External"/><Relationship Id="rId19" Type="http://schemas.openxmlformats.org/officeDocument/2006/relationships/hyperlink" Target="https://www.bing.com/th?id=OSK.b6e2048c9afff43b63106f32ed60d869&amp;qlt=95" TargetMode="External"/><Relationship Id="rId14" Type="http://schemas.openxmlformats.org/officeDocument/2006/relationships/hyperlink" Target="https://www.bing.com/images/search?form=xlimg&amp;q=Bol%c3%advar%20Department" TargetMode="External"/><Relationship Id="rId30" Type="http://schemas.openxmlformats.org/officeDocument/2006/relationships/hyperlink" Target="https://www.bing.com/images/search?form=xlimg&amp;q=Santa%20Marta" TargetMode="External"/><Relationship Id="rId35" Type="http://schemas.openxmlformats.org/officeDocument/2006/relationships/hyperlink" Target="https://www.bing.com/th?id=OSK.50f82463bc8bf005729517c6a554bb93&amp;qlt=95" TargetMode="External"/><Relationship Id="rId56" Type="http://schemas.openxmlformats.org/officeDocument/2006/relationships/hyperlink" Target="https://www.bing.com/images/search?form=xlimg&amp;q=La%20Guajira%20Department" TargetMode="External"/><Relationship Id="rId77" Type="http://schemas.openxmlformats.org/officeDocument/2006/relationships/hyperlink" Target="https://www.bing.com/th?id=OSK.845b782c1b79018de940e39e28512cf6&amp;qlt=95" TargetMode="External"/><Relationship Id="rId100" Type="http://schemas.openxmlformats.org/officeDocument/2006/relationships/hyperlink" Target="https://www.bing.com/images/search?form=xlimg&amp;q=Ansermanuevo" TargetMode="External"/><Relationship Id="rId105" Type="http://schemas.openxmlformats.org/officeDocument/2006/relationships/hyperlink" Target="https://www.bing.com/th?id=OSK.6342c43d04598c209d94f8b6120d07b1&amp;qlt=95" TargetMode="External"/><Relationship Id="rId126" Type="http://schemas.openxmlformats.org/officeDocument/2006/relationships/hyperlink" Target="https://www.bing.com/images/search?form=xlimg&amp;q=Amazonas%20(Colombian%20department)" TargetMode="External"/><Relationship Id="rId147" Type="http://schemas.openxmlformats.org/officeDocument/2006/relationships/hyperlink" Target="https://www.bing.com/th?id=OSK.050b6b47f67e7a79eee6b9861ec7ee14&amp;qlt=95" TargetMode="External"/><Relationship Id="rId168" Type="http://schemas.openxmlformats.org/officeDocument/2006/relationships/hyperlink" Target="https://www.bing.com/images/search?form=xlimg&amp;q=Funza" TargetMode="External"/><Relationship Id="rId8" Type="http://schemas.openxmlformats.org/officeDocument/2006/relationships/hyperlink" Target="https://www.bing.com/images/search?form=xlimg&amp;q=Neiva,%20Huila" TargetMode="External"/><Relationship Id="rId51" Type="http://schemas.openxmlformats.org/officeDocument/2006/relationships/hyperlink" Target="https://www.bing.com/th?id=OSK.EPFSJf61Mmiuyn21jUKHo8KzdgqaPCOSiLchLfUv3Ok&amp;qlt=95" TargetMode="External"/><Relationship Id="rId72" Type="http://schemas.openxmlformats.org/officeDocument/2006/relationships/hyperlink" Target="https://www.bing.com/images/search?form=xlimg&amp;q=Caquet%c3%a1%20Department" TargetMode="External"/><Relationship Id="rId93" Type="http://schemas.openxmlformats.org/officeDocument/2006/relationships/hyperlink" Target="https://www.bing.com/th?id=OSK.ab9dffb3f08a4566341ac0565cac1bab&amp;qlt=95" TargetMode="External"/><Relationship Id="rId98" Type="http://schemas.openxmlformats.org/officeDocument/2006/relationships/hyperlink" Target="https://www.bing.com/images/search?form=xlimg&amp;q=Santander%20Department" TargetMode="External"/><Relationship Id="rId121" Type="http://schemas.openxmlformats.org/officeDocument/2006/relationships/hyperlink" Target="https://www.bing.com/th?id=OSK.29b4bbda0773904287ab2296d1a89c40&amp;qlt=95" TargetMode="External"/><Relationship Id="rId142" Type="http://schemas.openxmlformats.org/officeDocument/2006/relationships/hyperlink" Target="https://www.bing.com/images/search?form=xlimg&amp;q=Honda,%20Tolima" TargetMode="External"/><Relationship Id="rId163" Type="http://schemas.openxmlformats.org/officeDocument/2006/relationships/hyperlink" Target="https://www.bing.com/th?id=OSK.04bb535dd3697a64715001dd074852c6&amp;qlt=95" TargetMode="External"/><Relationship Id="rId184" Type="http://schemas.openxmlformats.org/officeDocument/2006/relationships/hyperlink" Target="https://www.bing.com/images/search?form=xlimg&amp;q=Itag%c3%bc%c3%ad" TargetMode="External"/><Relationship Id="rId189" Type="http://schemas.openxmlformats.org/officeDocument/2006/relationships/hyperlink" Target="https://www.bing.com/th?id=OSK.02875feb336e1658e8f9661f442c5ddd&amp;qlt=95" TargetMode="External"/><Relationship Id="rId3" Type="http://schemas.openxmlformats.org/officeDocument/2006/relationships/hyperlink" Target="https://www.bing.com/th?id=OSK.7e397e3fb4c9d33d08edcc13c71b91dd&amp;qlt=95" TargetMode="External"/><Relationship Id="rId25" Type="http://schemas.openxmlformats.org/officeDocument/2006/relationships/hyperlink" Target="https://www.bing.com/th?id=OSK.xX9k6rwaACfDqfHiJ77ZAJUSD2M9hMWf1cLF8EaVAB8&amp;qlt=95" TargetMode="External"/><Relationship Id="rId46" Type="http://schemas.openxmlformats.org/officeDocument/2006/relationships/hyperlink" Target="https://www.bing.com/images/search?form=xlimg&amp;q=Armenia,%20Colombia" TargetMode="External"/><Relationship Id="rId67" Type="http://schemas.openxmlformats.org/officeDocument/2006/relationships/hyperlink" Target="https://www.bing.com/th?id=OSK.cb6d2355273e9736ecb0f2e24d89c6d7&amp;qlt=95" TargetMode="External"/><Relationship Id="rId116" Type="http://schemas.openxmlformats.org/officeDocument/2006/relationships/hyperlink" Target="https://www.bing.com/images/search?form=xlimg&amp;q=Mocoa" TargetMode="External"/><Relationship Id="rId137" Type="http://schemas.openxmlformats.org/officeDocument/2006/relationships/hyperlink" Target="https://www.bing.com/th?id=OSK.kghnr-HMUMamWA15_izMqcCEO2i_bA5wZV0ZJc_OYXI&amp;qlt=95" TargetMode="External"/><Relationship Id="rId158" Type="http://schemas.openxmlformats.org/officeDocument/2006/relationships/hyperlink" Target="https://www.bing.com/images/search?form=xlimg&amp;q=Socorro,%20New%20Mexico" TargetMode="External"/><Relationship Id="rId20" Type="http://schemas.openxmlformats.org/officeDocument/2006/relationships/hyperlink" Target="https://www.bing.com/images/search?form=xlimg&amp;q=Cali" TargetMode="External"/><Relationship Id="rId41" Type="http://schemas.openxmlformats.org/officeDocument/2006/relationships/hyperlink" Target="https://www.bing.com/th?id=OSK.f345ed55f08fdd5d0bbe517ab62d70ad&amp;qlt=95" TargetMode="External"/><Relationship Id="rId62" Type="http://schemas.openxmlformats.org/officeDocument/2006/relationships/hyperlink" Target="https://www.bing.com/images/search?form=xlimg&amp;q=Tolima%20Department" TargetMode="External"/><Relationship Id="rId83" Type="http://schemas.openxmlformats.org/officeDocument/2006/relationships/hyperlink" Target="https://www.bing.com/th?id=OSK.69BJ3Fs4bzcZkdUyHHhLMWNe61WplisUI5YN7G5ubp0&amp;qlt=95" TargetMode="External"/><Relationship Id="rId88" Type="http://schemas.openxmlformats.org/officeDocument/2006/relationships/hyperlink" Target="https://www.bing.com/images/search?form=xlimg&amp;q=Manizales" TargetMode="External"/><Relationship Id="rId111" Type="http://schemas.openxmlformats.org/officeDocument/2006/relationships/hyperlink" Target="https://www.bing.com/th?id=OSK.T65i0384cPYu_i-m8UFQs5ITYuoU7gmhy3xRLMBBmlY&amp;qlt=95" TargetMode="External"/><Relationship Id="rId132" Type="http://schemas.openxmlformats.org/officeDocument/2006/relationships/hyperlink" Target="https://www.bing.com/images/search?form=xlimg&amp;q=Rionegro" TargetMode="External"/><Relationship Id="rId153" Type="http://schemas.openxmlformats.org/officeDocument/2006/relationships/hyperlink" Target="https://www.bing.com/th?id=OSK.d87959f04a134b23ab1657b35884662c&amp;qlt=95" TargetMode="External"/><Relationship Id="rId174" Type="http://schemas.openxmlformats.org/officeDocument/2006/relationships/hyperlink" Target="https://www.bing.com/images/search?form=xlimg&amp;q=Jeric%c3%b3,%20Antioquia" TargetMode="External"/><Relationship Id="rId179" Type="http://schemas.openxmlformats.org/officeDocument/2006/relationships/hyperlink" Target="https://www.bing.com/th?id=OSK.adf838d484cadabd475e4aee7c22eb67&amp;qlt=95" TargetMode="External"/><Relationship Id="rId190" Type="http://schemas.openxmlformats.org/officeDocument/2006/relationships/hyperlink" Target="https://www.bing.com/images/search?form=xlimg&amp;q=Ap%c3%ada,%20Risaralda" TargetMode="External"/><Relationship Id="rId15" Type="http://schemas.openxmlformats.org/officeDocument/2006/relationships/hyperlink" Target="https://www.bing.com/th?id=OSK.ieT0aFP1OT0iH8RZHm_ppz0uiVN4GdeCrTAm-nWkhiI&amp;qlt=95" TargetMode="External"/><Relationship Id="rId36" Type="http://schemas.openxmlformats.org/officeDocument/2006/relationships/hyperlink" Target="https://www.bing.com/images/search?form=xlimg&amp;q=Cesar%20Department" TargetMode="External"/><Relationship Id="rId57" Type="http://schemas.openxmlformats.org/officeDocument/2006/relationships/hyperlink" Target="https://www.bing.com/th?id=OSK.394d5d70ce2abedd8d930d971b672f2f&amp;qlt=95" TargetMode="External"/><Relationship Id="rId106" Type="http://schemas.openxmlformats.org/officeDocument/2006/relationships/hyperlink" Target="https://www.bing.com/images/search?form=xlimg&amp;q=Soacha" TargetMode="External"/><Relationship Id="rId127" Type="http://schemas.openxmlformats.org/officeDocument/2006/relationships/hyperlink" Target="https://www.bing.com/th?id=OSK.f105035e115ff4acf09fb258ef8dc8d3&amp;qlt=95" TargetMode="External"/><Relationship Id="rId10" Type="http://schemas.openxmlformats.org/officeDocument/2006/relationships/hyperlink" Target="https://www.bing.com/images/search?form=xlimg&amp;q=Huila%20Department" TargetMode="External"/><Relationship Id="rId31" Type="http://schemas.openxmlformats.org/officeDocument/2006/relationships/hyperlink" Target="https://www.bing.com/th?id=OSK.fcf0764f87f62c749343d5c139dce644&amp;qlt=95" TargetMode="External"/><Relationship Id="rId52" Type="http://schemas.openxmlformats.org/officeDocument/2006/relationships/hyperlink" Target="https://www.bing.com/images/search?form=xlimg&amp;q=Norte%20de%20Santander%20Department" TargetMode="External"/><Relationship Id="rId73" Type="http://schemas.openxmlformats.org/officeDocument/2006/relationships/hyperlink" Target="https://www.bing.com/th?id=OSK.941c03dce77adbb4060398f20e2d7cc3&amp;qlt=95" TargetMode="External"/><Relationship Id="rId78" Type="http://schemas.openxmlformats.org/officeDocument/2006/relationships/hyperlink" Target="https://www.bing.com/images/search?form=xlimg&amp;q=Pasto,%20Colombia" TargetMode="External"/><Relationship Id="rId94" Type="http://schemas.openxmlformats.org/officeDocument/2006/relationships/hyperlink" Target="https://www.bing.com/images/search?form=xlimg&amp;q=Soledad,%20Atl%c3%a1ntico" TargetMode="External"/><Relationship Id="rId99" Type="http://schemas.openxmlformats.org/officeDocument/2006/relationships/hyperlink" Target="https://www.bing.com/th?id=OSK.9GGrAoQ7TEY0C76CBZ6ergqNtEi--fy4VdzVorDlmPQ&amp;qlt=95" TargetMode="External"/><Relationship Id="rId101" Type="http://schemas.openxmlformats.org/officeDocument/2006/relationships/hyperlink" Target="https://www.bing.com/th?id=OSK.6d145ae3097b7d0d5e3fabbdf22894ec&amp;qlt=95" TargetMode="External"/><Relationship Id="rId122" Type="http://schemas.openxmlformats.org/officeDocument/2006/relationships/hyperlink" Target="https://www.bing.com/images/search?form=xlimg&amp;q=Apartad%c3%b3" TargetMode="External"/><Relationship Id="rId143" Type="http://schemas.openxmlformats.org/officeDocument/2006/relationships/hyperlink" Target="https://www.bing.com/th?id=OSK.23cee93564c3c73463aa33d1fff6a3b8&amp;qlt=95" TargetMode="External"/><Relationship Id="rId148" Type="http://schemas.openxmlformats.org/officeDocument/2006/relationships/hyperlink" Target="https://www.bing.com/images/search?form=xlimg&amp;q=Piedecuesta" TargetMode="External"/><Relationship Id="rId164" Type="http://schemas.openxmlformats.org/officeDocument/2006/relationships/hyperlink" Target="https://www.bing.com/images/search?form=xlimg&amp;q=Maicao" TargetMode="External"/><Relationship Id="rId169" Type="http://schemas.openxmlformats.org/officeDocument/2006/relationships/hyperlink" Target="https://www.bing.com/th?id=OSK.7b8e87aeed233cbf8d9f17140aea702d&amp;qlt=95" TargetMode="External"/><Relationship Id="rId185" Type="http://schemas.openxmlformats.org/officeDocument/2006/relationships/hyperlink" Target="https://www.bing.com/th?id=OSK.9dc071dacd5b2a11de00de2d9b851fdc&amp;qlt=95" TargetMode="External"/><Relationship Id="rId4" Type="http://schemas.openxmlformats.org/officeDocument/2006/relationships/hyperlink" Target="https://www.bing.com/images/search?form=xlimg&amp;q=Cundinamarca%20Department" TargetMode="External"/><Relationship Id="rId9" Type="http://schemas.openxmlformats.org/officeDocument/2006/relationships/hyperlink" Target="https://www.bing.com/th?id=OSK.YOn2hEEeU8Gi6kDOBsUhnOwovoaRmGprwXBdCwLqcvw&amp;qlt=95" TargetMode="External"/><Relationship Id="rId180" Type="http://schemas.openxmlformats.org/officeDocument/2006/relationships/hyperlink" Target="https://www.bing.com/images/search?form=xlimg&amp;q=Arauca%20Department" TargetMode="External"/><Relationship Id="rId26" Type="http://schemas.openxmlformats.org/officeDocument/2006/relationships/hyperlink" Target="https://www.bing.com/images/search?form=xlimg&amp;q=Barranquilla" TargetMode="External"/><Relationship Id="rId47" Type="http://schemas.openxmlformats.org/officeDocument/2006/relationships/hyperlink" Target="https://www.bing.com/th?id=OSK.GURF2nsfVS78lm4ZSFIszdXQKTBtPewFzi8CSjoLKQg&amp;qlt=95" TargetMode="External"/><Relationship Id="rId68" Type="http://schemas.openxmlformats.org/officeDocument/2006/relationships/hyperlink" Target="https://www.bing.com/images/search?form=xlimg&amp;q=Cauca%20Department" TargetMode="External"/><Relationship Id="rId89" Type="http://schemas.openxmlformats.org/officeDocument/2006/relationships/hyperlink" Target="https://www.bing.com/th?id=OSK.d12f7d1e29f89ce477ba9939aff2d547&amp;qlt=95" TargetMode="External"/><Relationship Id="rId112" Type="http://schemas.openxmlformats.org/officeDocument/2006/relationships/hyperlink" Target="https://www.bing.com/images/search?form=xlimg&amp;q=Villagarz%c3%b3n" TargetMode="External"/><Relationship Id="rId133" Type="http://schemas.openxmlformats.org/officeDocument/2006/relationships/hyperlink" Target="https://www.bing.com/th?id=OSK.0ab66a5db7bdc2dad1b5ea1c45ea6b77&amp;qlt=95" TargetMode="External"/><Relationship Id="rId154" Type="http://schemas.openxmlformats.org/officeDocument/2006/relationships/hyperlink" Target="https://www.bing.com/images/search?form=xlimg&amp;q=Engativ%c3%a1" TargetMode="External"/><Relationship Id="rId175" Type="http://schemas.openxmlformats.org/officeDocument/2006/relationships/hyperlink" Target="https://www.bing.com/th?id=OSK.4c504c453794830d111673e3502ae640&amp;qlt=95" TargetMode="External"/><Relationship Id="rId16" Type="http://schemas.openxmlformats.org/officeDocument/2006/relationships/hyperlink" Target="https://www.bing.com/images/search?form=xlimg&amp;q=Sincelejo" TargetMode="External"/><Relationship Id="rId37" Type="http://schemas.openxmlformats.org/officeDocument/2006/relationships/hyperlink" Target="https://www.bing.com/th?id=OSK.CuR_XjXJvwXgotnoTuNTdQ0Du1NGk3pKZkqlqxK_tFk&amp;qlt=95" TargetMode="External"/><Relationship Id="rId58" Type="http://schemas.openxmlformats.org/officeDocument/2006/relationships/hyperlink" Target="https://www.bing.com/images/search?form=xlimg&amp;q=Tulu%c3%a1" TargetMode="External"/><Relationship Id="rId79" Type="http://schemas.openxmlformats.org/officeDocument/2006/relationships/hyperlink" Target="https://www.bing.com/th?id=OSK.fb0d1cbd26e0f270052a8fe92924d99f&amp;qlt=95" TargetMode="External"/><Relationship Id="rId102" Type="http://schemas.openxmlformats.org/officeDocument/2006/relationships/hyperlink" Target="https://www.bing.com/images/search?form=xlimg&amp;q=San%20Andr%c3%a9s,%20San%20Andr%c3%a9s%20y%20Providencia" TargetMode="External"/><Relationship Id="rId123" Type="http://schemas.openxmlformats.org/officeDocument/2006/relationships/hyperlink" Target="https://www.bing.com/th?id=OSK.289babdbba6f073e2bbd4aeeedc0a0fc&amp;qlt=95" TargetMode="External"/><Relationship Id="rId144" Type="http://schemas.openxmlformats.org/officeDocument/2006/relationships/hyperlink" Target="https://www.bing.com/images/search?form=xlimg&amp;q=Buga,%20Valle%20del%20Cauca" TargetMode="External"/><Relationship Id="rId90" Type="http://schemas.openxmlformats.org/officeDocument/2006/relationships/hyperlink" Target="https://www.bing.com/images/search?form=xlimg&amp;q=Caldas%20Department" TargetMode="External"/><Relationship Id="rId165" Type="http://schemas.openxmlformats.org/officeDocument/2006/relationships/hyperlink" Target="https://www.bing.com/th?id=OSK.2b120604af1b37e586794446750240ea&amp;qlt=95" TargetMode="External"/><Relationship Id="rId186" Type="http://schemas.openxmlformats.org/officeDocument/2006/relationships/hyperlink" Target="https://www.bing.com/images/search?form=xlimg&amp;q=Circasia,%20Quind%c3%ado" TargetMode="External"/><Relationship Id="rId27" Type="http://schemas.openxmlformats.org/officeDocument/2006/relationships/hyperlink" Target="https://www.bing.com/th?id=OSK.MXGGm4UeT5BT0uoxICtMO3zWbr0Ta4myZKw_7uBV5AU&amp;qlt=95" TargetMode="External"/><Relationship Id="rId48" Type="http://schemas.openxmlformats.org/officeDocument/2006/relationships/hyperlink" Target="https://www.bing.com/images/search?form=xlimg&amp;q=Quind%c3%ado%20Department" TargetMode="External"/><Relationship Id="rId69" Type="http://schemas.openxmlformats.org/officeDocument/2006/relationships/hyperlink" Target="https://www.bing.com/th?id=OSK.b56621c1de06f80ce1cd228d9faf71c5&amp;qlt=95" TargetMode="External"/><Relationship Id="rId113" Type="http://schemas.openxmlformats.org/officeDocument/2006/relationships/hyperlink" Target="https://www.bing.com/th?id=OSK.niOvveRFtRkTkuzvzNCP1nXlXv3cwUtV2cKOpfeRV1U&amp;qlt=95" TargetMode="External"/><Relationship Id="rId134" Type="http://schemas.openxmlformats.org/officeDocument/2006/relationships/hyperlink" Target="https://www.bing.com/images/search?form=xlimg&amp;q=Villanueva,%20La%20Guajira" TargetMode="External"/><Relationship Id="rId80" Type="http://schemas.openxmlformats.org/officeDocument/2006/relationships/hyperlink" Target="https://www.bing.com/images/search?form=xlimg&amp;q=Nari%c3%b1o%20Department" TargetMode="External"/><Relationship Id="rId155" Type="http://schemas.openxmlformats.org/officeDocument/2006/relationships/hyperlink" Target="https://www.bing.com/th?id=OSK.4a944d8692bc525de86d01669ae3fe9d&amp;qlt=95" TargetMode="External"/><Relationship Id="rId176" Type="http://schemas.openxmlformats.org/officeDocument/2006/relationships/hyperlink" Target="https://www.bing.com/images/search?form=xlimg&amp;q=Acac%c3%adas" TargetMode="External"/><Relationship Id="rId17" Type="http://schemas.openxmlformats.org/officeDocument/2006/relationships/hyperlink" Target="https://www.bing.com/th?id=OSK.d2b7c3cb65faea4301811450307fc742&amp;qlt=95" TargetMode="External"/><Relationship Id="rId38" Type="http://schemas.openxmlformats.org/officeDocument/2006/relationships/hyperlink" Target="https://www.bing.com/images/search?form=xlimg&amp;q=Medell%c3%adn" TargetMode="External"/><Relationship Id="rId59" Type="http://schemas.openxmlformats.org/officeDocument/2006/relationships/hyperlink" Target="https://www.bing.com/th?id=OSK.70b9956c295c6fa409dfb30ff6aa2be4&amp;qlt=95" TargetMode="External"/><Relationship Id="rId103" Type="http://schemas.openxmlformats.org/officeDocument/2006/relationships/hyperlink" Target="https://www.bing.com/th?id=OSK.4e7eea0ee713c22ea4935b4ad4a7c84c&amp;qlt=95" TargetMode="External"/><Relationship Id="rId124" Type="http://schemas.openxmlformats.org/officeDocument/2006/relationships/hyperlink" Target="https://www.bing.com/images/search?form=xlimg&amp;q=Leticia,%20Amazonas" TargetMode="External"/><Relationship Id="rId70" Type="http://schemas.openxmlformats.org/officeDocument/2006/relationships/hyperlink" Target="https://www.bing.com/images/search?form=xlimg&amp;q=Florencia,%20Caquet%c3%a1" TargetMode="External"/><Relationship Id="rId91" Type="http://schemas.openxmlformats.org/officeDocument/2006/relationships/hyperlink" Target="https://www.bing.com/th?id=OSK.1a510e49fb9663b1cb7d0937499a43b6&amp;qlt=95" TargetMode="External"/><Relationship Id="rId145" Type="http://schemas.openxmlformats.org/officeDocument/2006/relationships/hyperlink" Target="https://www.bing.com/th?id=OSK.2fe3db8f8b0d6d4c702f57a3f9d0d1cc&amp;qlt=95" TargetMode="External"/><Relationship Id="rId166" Type="http://schemas.openxmlformats.org/officeDocument/2006/relationships/hyperlink" Target="https://www.bing.com/images/search?form=xlimg&amp;q=Envigado" TargetMode="External"/><Relationship Id="rId187" Type="http://schemas.openxmlformats.org/officeDocument/2006/relationships/hyperlink" Target="https://www.bing.com/th?id=OSK.7be68ca6e387e49e3386f152ac37a30b&amp;qlt=95" TargetMode="External"/><Relationship Id="rId1" Type="http://schemas.openxmlformats.org/officeDocument/2006/relationships/hyperlink" Target="https://www.bing.com/th?id=OSK.eee81dd3f7ef5311419d6812ee4e7f0e&amp;qlt=95" TargetMode="External"/><Relationship Id="rId28" Type="http://schemas.openxmlformats.org/officeDocument/2006/relationships/hyperlink" Target="https://www.bing.com/images/search?form=xlimg&amp;q=Atl%c3%a1ntico%20Department" TargetMode="External"/><Relationship Id="rId49" Type="http://schemas.openxmlformats.org/officeDocument/2006/relationships/hyperlink" Target="https://www.bing.com/th?id=OSK.51a6ad6beb4987120e37933ffb988180&amp;qlt=95" TargetMode="External"/><Relationship Id="rId114" Type="http://schemas.openxmlformats.org/officeDocument/2006/relationships/hyperlink" Target="https://www.bing.com/images/search?form=xlimg&amp;q=Putumayo%20Department" TargetMode="External"/><Relationship Id="rId60" Type="http://schemas.openxmlformats.org/officeDocument/2006/relationships/hyperlink" Target="https://www.bing.com/images/search?form=xlimg&amp;q=Ibagu%c3%a9" TargetMode="External"/><Relationship Id="rId81" Type="http://schemas.openxmlformats.org/officeDocument/2006/relationships/hyperlink" Target="https://www.bing.com/th?id=OSK.4f33ce22a1cc57d41ce64f84e14614ff&amp;qlt=95" TargetMode="External"/><Relationship Id="rId135" Type="http://schemas.openxmlformats.org/officeDocument/2006/relationships/hyperlink" Target="https://www.bing.com/th?id=OSK.698207f22107b3791109540adc878a21&amp;qlt=95" TargetMode="External"/><Relationship Id="rId156" Type="http://schemas.openxmlformats.org/officeDocument/2006/relationships/hyperlink" Target="https://www.bing.com/images/search?form=xlimg&amp;q=Barrancabermeja" TargetMode="External"/><Relationship Id="rId177" Type="http://schemas.openxmlformats.org/officeDocument/2006/relationships/hyperlink" Target="https://www.bing.com/th?id=OSK.7f560dbdf531278920a9297209f37794&amp;qlt=95" TargetMode="External"/></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linkedentity2">
      <keyFlags>
        <key name="%EntityService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cvi">
          <flag name="ShowInCardView" value="0"/>
          <flag name="ShowInDotNotation" value="0"/>
          <flag name="ShowInAutoComplete" value="0"/>
          <flag name="ExcludeFromCalcComparison" value="1"/>
        </key>
      </keyFlags>
    </type>
    <type name="_linkedentity2core">
      <keyFlags>
        <key name="%EntityService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DotNotation"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DataRetrievedTime">
          <flag name="ShowInCardView" value="0"/>
          <flag name="ShowInDotNotation" value="0"/>
          <flag name="ShowInAutoComplete" value="0"/>
          <flag name="ExcludeFromCalcComparison" value="1"/>
        </key>
        <key name="%EntityDomainIdString">
          <flag name="ShowInCardView" value="0"/>
          <flag name="ShowInDotNotation" value="0"/>
          <flag name="ShowInAutoComplete" value="0"/>
        </key>
        <key name="%InfoToolTipLabelNames">
          <flag name="ShowInCardView" value="0"/>
          <flag name="ShowInDotNotation" value="0"/>
          <flag name="ShowInAutoComplete" value="0"/>
        </key>
        <key name="%InfoToolTipLabelValues">
          <flag name="ShowInCardView" value="0"/>
          <flag name="ShowInDotNotation" value="0"/>
          <flag name="ShowInAutoComplete" value="0"/>
        </key>
        <key name="%InfoToolTipLabelValuesType">
          <flag name="ShowInCardView" value="0"/>
          <flag name="ShowInDotNotation" value="0"/>
          <flag name="ShowInAutoComplete" value="0"/>
        </key>
        <key name="%DataProviderString">
          <flag name="ShowInCardView" value="0"/>
          <flag name="ShowInDotNotation" value="0"/>
          <flag name="ShowInAutoComplete" value="0"/>
        </key>
        <key name="%ClassificationId">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 name="_webimage">
      <keyFlags>
        <key name="WebImageIdentifier">
          <flag name="ShowInCardView" value="0"/>
        </key>
      </keyFlags>
    </type>
  </types>
</rvTypesInfo>
</file>

<file path=xl/richData/rdRichValueWebImage.xml><?xml version="1.0" encoding="utf-8"?>
<webImagesSrd xmlns="http://schemas.microsoft.com/office/spreadsheetml/2020/richdatawebimage" xmlns:r="http://schemas.openxmlformats.org/officeDocument/2006/relationships">
  <webImageSrd>
    <address r:id="rId1"/>
    <moreImagesAddress r:id="rId2"/>
  </webImageSrd>
  <webImageSrd>
    <address r:id="rId3"/>
    <moreImagesAddress r:id="rId4"/>
  </webImageSrd>
  <webImageSrd>
    <address r:id="rId5"/>
    <moreImagesAddress r:id="rId6"/>
  </webImageSrd>
  <webImageSrd>
    <address r:id="rId7"/>
    <moreImagesAddress r:id="rId8"/>
  </webImageSrd>
  <webImageSrd>
    <address r:id="rId9"/>
    <moreImagesAddress r:id="rId10"/>
  </webImageSrd>
  <webImageSrd>
    <address r:id="rId11"/>
    <moreImagesAddress r:id="rId12"/>
  </webImageSrd>
  <webImageSrd>
    <address r:id="rId13"/>
    <moreImagesAddress r:id="rId14"/>
  </webImageSrd>
  <webImageSrd>
    <address r:id="rId15"/>
    <moreImagesAddress r:id="rId16"/>
  </webImageSrd>
  <webImageSrd>
    <address r:id="rId17"/>
    <moreImagesAddress r:id="rId18"/>
  </webImageSrd>
  <webImageSrd>
    <address r:id="rId19"/>
    <moreImagesAddress r:id="rId20"/>
  </webImageSrd>
  <webImageSrd>
    <address r:id="rId21"/>
    <moreImagesAddress r:id="rId22"/>
  </webImageSrd>
  <webImageSrd>
    <address r:id="rId23"/>
    <moreImagesAddress r:id="rId24"/>
  </webImageSrd>
  <webImageSrd>
    <address r:id="rId25"/>
    <moreImagesAddress r:id="rId26"/>
  </webImageSrd>
  <webImageSrd>
    <address r:id="rId27"/>
    <moreImagesAddress r:id="rId28"/>
  </webImageSrd>
  <webImageSrd>
    <address r:id="rId29"/>
    <moreImagesAddress r:id="rId30"/>
  </webImageSrd>
  <webImageSrd>
    <address r:id="rId31"/>
    <moreImagesAddress r:id="rId32"/>
  </webImageSrd>
  <webImageSrd>
    <address r:id="rId33"/>
    <moreImagesAddress r:id="rId34"/>
  </webImageSrd>
  <webImageSrd>
    <address r:id="rId35"/>
    <moreImagesAddress r:id="rId36"/>
  </webImageSrd>
  <webImageSrd>
    <address r:id="rId37"/>
    <moreImagesAddress r:id="rId38"/>
  </webImageSrd>
  <webImageSrd>
    <address r:id="rId39"/>
    <moreImagesAddress r:id="rId40"/>
  </webImageSrd>
  <webImageSrd>
    <address r:id="rId41"/>
    <moreImagesAddress r:id="rId42"/>
  </webImageSrd>
  <webImageSrd>
    <address r:id="rId43"/>
    <moreImagesAddress r:id="rId44"/>
  </webImageSrd>
  <webImageSrd>
    <address r:id="rId45"/>
    <moreImagesAddress r:id="rId46"/>
  </webImageSrd>
  <webImageSrd>
    <address r:id="rId47"/>
    <moreImagesAddress r:id="rId48"/>
  </webImageSrd>
  <webImageSrd>
    <address r:id="rId49"/>
    <moreImagesAddress r:id="rId50"/>
  </webImageSrd>
  <webImageSrd>
    <address r:id="rId51"/>
    <moreImagesAddress r:id="rId52"/>
  </webImageSrd>
  <webImageSrd>
    <address r:id="rId53"/>
    <moreImagesAddress r:id="rId54"/>
  </webImageSrd>
  <webImageSrd>
    <address r:id="rId55"/>
    <moreImagesAddress r:id="rId56"/>
  </webImageSrd>
  <webImageSrd>
    <address r:id="rId57"/>
    <moreImagesAddress r:id="rId58"/>
  </webImageSrd>
  <webImageSrd>
    <address r:id="rId59"/>
    <moreImagesAddress r:id="rId60"/>
  </webImageSrd>
  <webImageSrd>
    <address r:id="rId61"/>
    <moreImagesAddress r:id="rId62"/>
  </webImageSrd>
  <webImageSrd>
    <address r:id="rId63"/>
    <moreImagesAddress r:id="rId64"/>
  </webImageSrd>
  <webImageSrd>
    <address r:id="rId65"/>
    <moreImagesAddress r:id="rId66"/>
  </webImageSrd>
  <webImageSrd>
    <address r:id="rId67"/>
    <moreImagesAddress r:id="rId68"/>
  </webImageSrd>
  <webImageSrd>
    <address r:id="rId69"/>
    <moreImagesAddress r:id="rId70"/>
  </webImageSrd>
  <webImageSrd>
    <address r:id="rId71"/>
    <moreImagesAddress r:id="rId72"/>
  </webImageSrd>
  <webImageSrd>
    <address r:id="rId73"/>
    <moreImagesAddress r:id="rId74"/>
  </webImageSrd>
  <webImageSrd>
    <address r:id="rId75"/>
    <moreImagesAddress r:id="rId76"/>
  </webImageSrd>
  <webImageSrd>
    <address r:id="rId77"/>
    <moreImagesAddress r:id="rId78"/>
  </webImageSrd>
  <webImageSrd>
    <address r:id="rId79"/>
    <moreImagesAddress r:id="rId80"/>
  </webImageSrd>
  <webImageSrd>
    <address r:id="rId81"/>
    <moreImagesAddress r:id="rId82"/>
  </webImageSrd>
  <webImageSrd>
    <address r:id="rId83"/>
    <moreImagesAddress r:id="rId84"/>
  </webImageSrd>
  <webImageSrd>
    <address r:id="rId85"/>
    <moreImagesAddress r:id="rId86"/>
  </webImageSrd>
  <webImageSrd>
    <address r:id="rId87"/>
    <moreImagesAddress r:id="rId88"/>
  </webImageSrd>
  <webImageSrd>
    <address r:id="rId89"/>
    <moreImagesAddress r:id="rId90"/>
  </webImageSrd>
  <webImageSrd>
    <address r:id="rId91"/>
    <moreImagesAddress r:id="rId92"/>
  </webImageSrd>
  <webImageSrd>
    <address r:id="rId93"/>
    <moreImagesAddress r:id="rId94"/>
  </webImageSrd>
  <webImageSrd>
    <address r:id="rId95"/>
    <moreImagesAddress r:id="rId96"/>
  </webImageSrd>
  <webImageSrd>
    <address r:id="rId97"/>
    <moreImagesAddress r:id="rId98"/>
  </webImageSrd>
  <webImageSrd>
    <address r:id="rId99"/>
    <moreImagesAddress r:id="rId100"/>
  </webImageSrd>
  <webImageSrd>
    <address r:id="rId101"/>
    <moreImagesAddress r:id="rId102"/>
  </webImageSrd>
  <webImageSrd>
    <address r:id="rId103"/>
    <moreImagesAddress r:id="rId104"/>
  </webImageSrd>
  <webImageSrd>
    <address r:id="rId105"/>
    <moreImagesAddress r:id="rId106"/>
  </webImageSrd>
  <webImageSrd>
    <address r:id="rId107"/>
    <moreImagesAddress r:id="rId108"/>
  </webImageSrd>
  <webImageSrd>
    <address r:id="rId109"/>
    <moreImagesAddress r:id="rId110"/>
  </webImageSrd>
  <webImageSrd>
    <address r:id="rId111"/>
    <moreImagesAddress r:id="rId112"/>
  </webImageSrd>
  <webImageSrd>
    <address r:id="rId113"/>
    <moreImagesAddress r:id="rId114"/>
  </webImageSrd>
  <webImageSrd>
    <address r:id="rId115"/>
    <moreImagesAddress r:id="rId116"/>
  </webImageSrd>
  <webImageSrd>
    <address r:id="rId117"/>
    <moreImagesAddress r:id="rId118"/>
  </webImageSrd>
  <webImageSrd>
    <address r:id="rId119"/>
    <moreImagesAddress r:id="rId120"/>
  </webImageSrd>
  <webImageSrd>
    <address r:id="rId121"/>
    <moreImagesAddress r:id="rId122"/>
  </webImageSrd>
  <webImageSrd>
    <address r:id="rId123"/>
    <moreImagesAddress r:id="rId124"/>
  </webImageSrd>
  <webImageSrd>
    <address r:id="rId125"/>
    <moreImagesAddress r:id="rId126"/>
  </webImageSrd>
  <webImageSrd>
    <address r:id="rId127"/>
    <moreImagesAddress r:id="rId128"/>
  </webImageSrd>
  <webImageSrd>
    <address r:id="rId129"/>
    <moreImagesAddress r:id="rId130"/>
  </webImageSrd>
  <webImageSrd>
    <address r:id="rId131"/>
    <moreImagesAddress r:id="rId132"/>
  </webImageSrd>
  <webImageSrd>
    <address r:id="rId133"/>
    <moreImagesAddress r:id="rId134"/>
  </webImageSrd>
  <webImageSrd>
    <address r:id="rId135"/>
    <moreImagesAddress r:id="rId136"/>
  </webImageSrd>
  <webImageSrd>
    <address r:id="rId137"/>
    <moreImagesAddress r:id="rId138"/>
  </webImageSrd>
  <webImageSrd>
    <address r:id="rId139"/>
    <moreImagesAddress r:id="rId140"/>
  </webImageSrd>
  <webImageSrd>
    <address r:id="rId141"/>
    <moreImagesAddress r:id="rId142"/>
  </webImageSrd>
  <webImageSrd>
    <address r:id="rId143"/>
    <moreImagesAddress r:id="rId144"/>
  </webImageSrd>
  <webImageSrd>
    <address r:id="rId145"/>
    <moreImagesAddress r:id="rId146"/>
  </webImageSrd>
  <webImageSrd>
    <address r:id="rId147"/>
    <moreImagesAddress r:id="rId148"/>
  </webImageSrd>
  <webImageSrd>
    <address r:id="rId149"/>
    <moreImagesAddress r:id="rId150"/>
  </webImageSrd>
  <webImageSrd>
    <address r:id="rId151"/>
    <moreImagesAddress r:id="rId152"/>
  </webImageSrd>
  <webImageSrd>
    <address r:id="rId153"/>
    <moreImagesAddress r:id="rId154"/>
  </webImageSrd>
  <webImageSrd>
    <address r:id="rId155"/>
    <moreImagesAddress r:id="rId156"/>
  </webImageSrd>
  <webImageSrd>
    <address r:id="rId157"/>
    <moreImagesAddress r:id="rId158"/>
  </webImageSrd>
  <webImageSrd>
    <address r:id="rId159"/>
    <moreImagesAddress r:id="rId160"/>
  </webImageSrd>
  <webImageSrd>
    <address r:id="rId161"/>
    <moreImagesAddress r:id="rId162"/>
  </webImageSrd>
  <webImageSrd>
    <address r:id="rId163"/>
    <moreImagesAddress r:id="rId164"/>
  </webImageSrd>
  <webImageSrd>
    <address r:id="rId165"/>
    <moreImagesAddress r:id="rId166"/>
  </webImageSrd>
  <webImageSrd>
    <address r:id="rId167"/>
    <moreImagesAddress r:id="rId168"/>
  </webImageSrd>
  <webImageSrd>
    <address r:id="rId169"/>
    <moreImagesAddress r:id="rId170"/>
  </webImageSrd>
  <webImageSrd>
    <address r:id="rId171"/>
    <moreImagesAddress r:id="rId172"/>
  </webImageSrd>
  <webImageSrd>
    <address r:id="rId173"/>
    <moreImagesAddress r:id="rId174"/>
  </webImageSrd>
  <webImageSrd>
    <address r:id="rId175"/>
    <moreImagesAddress r:id="rId176"/>
  </webImageSrd>
  <webImageSrd>
    <address r:id="rId177"/>
    <moreImagesAddress r:id="rId178"/>
  </webImageSrd>
  <webImageSrd>
    <address r:id="rId179"/>
    <moreImagesAddress r:id="rId180"/>
  </webImageSrd>
  <webImageSrd>
    <address r:id="rId181"/>
    <moreImagesAddress r:id="rId182"/>
  </webImageSrd>
  <webImageSrd>
    <address r:id="rId183"/>
    <moreImagesAddress r:id="rId184"/>
  </webImageSrd>
  <webImageSrd>
    <address r:id="rId185"/>
    <moreImagesAddress r:id="rId186"/>
  </webImageSrd>
  <webImageSrd>
    <address r:id="rId187"/>
    <moreImagesAddress r:id="rId188"/>
  </webImageSrd>
  <webImageSrd>
    <address r:id="rId189"/>
    <moreImagesAddress r:id="rId190"/>
  </webImageSrd>
  <webImageSrd>
    <address r:id="rId191"/>
    <moreImagesAddress r:id="rId192"/>
  </webImageSrd>
</webImagesSrd>
</file>

<file path=xl/richData/rdarray.xml><?xml version="1.0" encoding="utf-8"?>
<arrayData xmlns="http://schemas.microsoft.com/office/spreadsheetml/2017/richdata2" count="85">
  <a r="1">
    <v t="r">12</v>
  </a>
  <a r="1">
    <v t="s">UTC−05:00</v>
  </a>
  <a r="1">
    <v t="s">Spanish language</v>
  </a>
  <a r="1">
    <v t="r">22</v>
  </a>
  <a r="1">
    <v t="r">34</v>
  </a>
  <a r="1">
    <v t="r">42</v>
  </a>
  <a r="1">
    <v t="r">54</v>
  </a>
  <a r="1">
    <v t="r">63</v>
  </a>
  <a r="1">
    <v t="r">75</v>
  </a>
  <a r="1">
    <v t="r">83</v>
  </a>
  <a r="1">
    <v t="r">95</v>
  </a>
  <a r="1">
    <v t="r">104</v>
  </a>
  <a r="1">
    <v t="r">124</v>
  </a>
  <a r="1">
    <v t="r">132</v>
  </a>
  <a r="1">
    <v t="r">144</v>
  </a>
  <a r="1">
    <v t="r">152</v>
  </a>
  <a r="1">
    <v t="r">164</v>
  </a>
  <a r="1">
    <v t="s">Eastern Time Zone</v>
  </a>
  <a r="1">
    <v t="r">173</v>
  </a>
  <a r="1">
    <v t="r">185</v>
  </a>
  <a r="1">
    <v t="r">193</v>
  </a>
  <a r="1">
    <v t="r">205</v>
  </a>
  <a r="1">
    <v t="r">213</v>
  </a>
  <a r="1">
    <v t="r">225</v>
  </a>
  <a r="1">
    <v t="r">233</v>
  </a>
  <a r="1">
    <v t="r">245</v>
  </a>
  <a r="2">
    <v t="s">Time in Colombia</v>
    <v t="s">SA Pacific Standard Time</v>
  </a>
  <a r="1">
    <v t="r">254</v>
  </a>
  <a r="1">
    <v t="r">266</v>
  </a>
  <a r="1">
    <v t="r">275</v>
  </a>
  <a r="1">
    <v t="r">286</v>
  </a>
  <a r="1">
    <v t="s">SA Pacific Standard Time</v>
  </a>
  <a r="1">
    <v t="r">298</v>
  </a>
  <a r="2">
    <v t="s">Eastern Time Zone</v>
    <v t="s">SA Pacific Standard Time</v>
  </a>
  <a r="1">
    <v t="r">307</v>
  </a>
  <a r="1">
    <v t="r">317</v>
  </a>
  <a r="1">
    <v t="r">328</v>
  </a>
  <a r="1">
    <v t="r">336</v>
  </a>
  <a r="1">
    <v t="r">347</v>
  </a>
  <a r="1">
    <v t="r">356</v>
  </a>
  <a r="1">
    <v t="r">368</v>
  </a>
  <a r="1">
    <v t="r">377</v>
  </a>
  <a r="1">
    <v t="r">389</v>
  </a>
  <a r="1">
    <v t="r">398</v>
  </a>
  <a r="1">
    <v t="r">408</v>
  </a>
  <a r="1">
    <v t="r">419</v>
  </a>
  <a r="1">
    <v t="r">427</v>
  </a>
  <a r="1">
    <v t="r">439</v>
  </a>
  <a r="1">
    <v t="r">447</v>
  </a>
  <a r="1">
    <v t="r">458</v>
  </a>
  <a r="1">
    <v t="r">467</v>
  </a>
  <a r="1">
    <v t="r">478</v>
  </a>
  <a r="1">
    <v t="r">486</v>
  </a>
  <a r="3">
    <v t="s">UTC−05:00</v>
    <v t="s">Eastern Time Zone</v>
    <v t="s">SA Pacific Standard Time</v>
  </a>
  <a r="1">
    <v t="r">513</v>
  </a>
  <a r="1">
    <v t="r">524</v>
  </a>
  <a r="1">
    <v t="r">535</v>
  </a>
  <a r="1">
    <v t="r">543</v>
  </a>
  <a r="1">
    <v t="r">563</v>
  </a>
  <a r="1">
    <v t="r">572</v>
  </a>
  <a r="1">
    <v t="r">583</v>
  </a>
  <a r="1">
    <v t="r">601</v>
  </a>
  <a r="1">
    <v t="r">612</v>
  </a>
  <a r="1">
    <v t="r">621</v>
  </a>
  <a r="2">
    <v t="s">Spanish language</v>
    <v t="s">English language</v>
  </a>
  <a r="1">
    <v t="r">639</v>
  </a>
  <a r="1">
    <v t="r">650</v>
  </a>
  <a r="1">
    <v t="r">660</v>
  </a>
  <a r="1">
    <v t="r">684</v>
  </a>
  <a r="1">
    <v t="r">694</v>
  </a>
  <a r="1">
    <v t="r">705</v>
  </a>
  <a r="1">
    <v t="r">715</v>
  </a>
  <a r="1">
    <v t="r">740</v>
  </a>
  <a r="1">
    <v t="r">768</v>
  </a>
  <a r="1">
    <v t="s">Mountain Time Zone</v>
  </a>
  <a r="1">
    <v t="r">780</v>
  </a>
  <a r="1">
    <v t="r">798</v>
  </a>
  <a r="1">
    <v t="r">808</v>
  </a>
  <a r="1">
    <v t="r">818</v>
  </a>
  <a r="1">
    <v t="r">834</v>
  </a>
  <a r="1">
    <v t="r">853</v>
  </a>
  <a r="1">
    <v t="r">864</v>
  </a>
  <a r="1">
    <v t="r">873</v>
  </a>
  <a r="1">
    <v t="r">884</v>
  </a>
  <a r="1">
    <v t="r">894</v>
  </a>
</arrayData>
</file>

<file path=xl/richData/rdrichvalue.xml><?xml version="1.0" encoding="utf-8"?>
<rvData xmlns="http://schemas.microsoft.com/office/spreadsheetml/2017/richdata" count="930">
  <rv s="0">
    <v>536870912</v>
    <v>Granada</v>
    <v>91304104-0ff2-1d57-059c-fb7d4b7879b5</v>
    <v>es-ES</v>
    <v>Map</v>
  </rv>
  <rv s="0">
    <v>536870912</v>
    <v>Cundinamarca Department</v>
    <v>26fc374f-923b-d32c-4651-e3e8c06fc3ed</v>
    <v>es-ES</v>
    <v>Map</v>
  </rv>
  <rv s="1">
    <v>0</v>
    <v>7</v>
    <v>0</v>
    <v>7</v>
    <v>0</v>
    <v>Image of Granada, Cundinamarca</v>
  </rv>
  <rv s="2">
    <fb>4.5186111111110998</fb>
    <v>8</v>
  </rv>
  <rv s="3">
    <v>https://www.bing.com/search?q=granada+colombia&amp;form=skydnc</v>
    <v>Learn more on Bing</v>
  </rv>
  <rv s="2">
    <fb>-74.351388888889005</fb>
    <v>8</v>
  </rv>
  <rv s="0">
    <v>536870912</v>
    <v>Colombia</v>
    <v>c396e3d8-2a85-d230-f691-7850536d840e</v>
    <v>es-ES</v>
    <v>Map</v>
  </rv>
  <rv s="4">
    <v>#VALUE!</v>
    <v>es-ES</v>
    <v>91304104-0ff2-1d57-059c-fb7d4b7879b5</v>
    <v>536870912</v>
    <v>1</v>
    <v>1</v>
    <v>2</v>
    <v>3</v>
    <v>Granada, Cundinamarca</v>
    <v>5</v>
    <v>6</v>
    <v>Map</v>
    <v>7</v>
    <v>Granada is a Colombian town and municipality in the Cundinamarca Department.</v>
    <v>1</v>
    <v>2</v>
    <v>3</v>
    <v>4</v>
    <v>5</v>
    <v>Granada, Cundinamarca</v>
    <v>6</v>
    <v>Granada, Cundinamarca</v>
    <v>mdp/vdpid/5580754092864569345</v>
  </rv>
  <rv s="2">
    <fb>22623</fb>
    <v>16</v>
  </rv>
  <rv s="0">
    <v>536870912</v>
    <v>Bogotá</v>
    <v>66b24d5c-468c-2dd6-e6ce-34504b6f6cb4</v>
    <v>es-ES</v>
    <v>Map</v>
  </rv>
  <rv s="1">
    <v>1</v>
    <v>7</v>
    <v>9</v>
    <v>7</v>
    <v>0</v>
    <v>Image of Cundinamarca Department</v>
  </rv>
  <rv s="3">
    <v>https://www.bing.com/search?q=cundinamarca&amp;form=skydnc</v>
    <v>Learn more on Bing</v>
  </rv>
  <rv s="0">
    <v>805306368</v>
    <v>Jorge Emilio Rey Ángel (Governor)</v>
    <v>86ab77c0-1d93-d82e-3d65-97e4c21a3b33</v>
    <v>es-ES</v>
    <v>Generic</v>
  </rv>
  <rv s="5">
    <v>0</v>
  </rv>
  <rv s="2">
    <fb>3242999</fb>
    <v>16</v>
  </rv>
  <rv s="2">
    <fb>596082</fb>
    <v>16</v>
  </rv>
  <rv s="5">
    <v>1</v>
  </rv>
  <rv s="6">
    <v>#VALUE!</v>
    <v>es-ES</v>
    <v>26fc374f-923b-d32c-4651-e3e8c06fc3ed</v>
    <v>536870912</v>
    <v>1</v>
    <v>12</v>
    <v>13</v>
    <v>14</v>
    <v>Cundinamarca Department</v>
    <v>5</v>
    <v>6</v>
    <v>Map</v>
    <v>7</v>
    <v>15</v>
    <v>CO-CUN</v>
    <v>8</v>
    <v>9</v>
    <v>9</v>
    <v>Department of Cundinamarca is one of the departments of Colombia. Its area covers 22,623 square kilometres and it has a population of 2,919,060 as of 2018. It was created on August 5, 1886, under the constitutional terms presented on the same ...</v>
    <v>10</v>
    <v>11</v>
    <v>13</v>
    <v>Cundinamarca Department</v>
    <v>6</v>
    <v>14</v>
    <v>15</v>
    <v>Cundinamarca Department</v>
    <v>mdp/vdpid/10106925</v>
    <v>16</v>
  </rv>
  <rv s="2">
    <fb>1578</fb>
    <v>16</v>
  </rv>
  <rv s="5">
    <v>2</v>
  </rv>
  <rv s="1">
    <v>2</v>
    <v>7</v>
    <v>17</v>
    <v>7</v>
    <v>0</v>
    <v>Image of Bogotá</v>
  </rv>
  <rv s="3">
    <v>https://www.bing.com/search?q=bogot%c3%a1+colombia&amp;form=skydnc</v>
    <v>Learn more on Bing</v>
  </rv>
  <rv s="0">
    <v>805306368</v>
    <v>Carlos Fernando Galán (Mayor)</v>
    <v>3d912021-b29b-42b8-aeb9-0d8974463060</v>
    <v>es-ES</v>
    <v>Generic</v>
  </rv>
  <rv s="5">
    <v>3</v>
  </rv>
  <rv s="2">
    <fb>8034649</fb>
    <v>16</v>
  </rv>
  <rv s="2">
    <fb>1762685</fb>
    <v>16</v>
  </rv>
  <rv s="7">
    <v>#VALUE!</v>
    <v>es-ES</v>
    <v>66b24d5c-468c-2dd6-e6ce-34504b6f6cb4</v>
    <v>536870912</v>
    <v>1</v>
    <v>19</v>
    <v>20</v>
    <v>21</v>
    <v>Bogotá</v>
    <v>5</v>
    <v>6</v>
    <v>Map</v>
    <v>7</v>
    <v>22</v>
    <v>CO-DC</v>
    <v>18</v>
    <v>Bogotá, officially Bogotá, Distrito Capital, abbreviated Bogotá, D.C., and formerly known as Santa Fe de Bogotá during the Spanish Colonial period and between 1991 and 2000, is the capital and largest city of Colombia, and one of the largest ...</v>
    <v>19</v>
    <v>20</v>
    <v>21</v>
    <v>23</v>
    <v>Bogotá</v>
    <v>6</v>
    <v>24</v>
    <v>25</v>
    <v>Bogotá</v>
    <v>mdp/vdpid/5580743703691001857</v>
    <v>16</v>
  </rv>
  <rv s="0">
    <v>536870912</v>
    <v>Cundinamarca</v>
    <v>26fc374f-923b-d32c-4651-e3e8c06fc3ed</v>
    <v>es-ES</v>
    <v>Map</v>
  </rv>
  <rv s="0">
    <v>536870912</v>
    <v>Neiva</v>
    <v>1ba988f0-6907-b536-88ad-b89bb1269fc5</v>
    <v>es-ES</v>
    <v>Map</v>
  </rv>
  <rv s="2">
    <fb>1553</fb>
    <v>16</v>
  </rv>
  <rv s="0">
    <v>536870912</v>
    <v>Huila Department</v>
    <v>2752ef70-1772-e264-2348-e4146224c108</v>
    <v>es-ES</v>
    <v>Map</v>
  </rv>
  <rv s="1">
    <v>3</v>
    <v>7</v>
    <v>23</v>
    <v>7</v>
    <v>0</v>
    <v>Image of Neiva, Huila</v>
  </rv>
  <rv s="2">
    <fb>2.9275000000000002</fb>
    <v>8</v>
  </rv>
  <rv s="3">
    <v>https://www.bing.com/search?q=neiva+huila&amp;form=skydnc</v>
    <v>Learn more on Bing</v>
  </rv>
  <rv s="0">
    <v>805306368</v>
    <v>Gorky Muñoz Calderón (Mayor)</v>
    <v>7f1a9636-9774-9510-9776-9582633d5588</v>
    <v>es-ES</v>
    <v>Generic</v>
  </rv>
  <rv s="5">
    <v>4</v>
  </rv>
  <rv s="2">
    <fb>-75.287499999999994</fb>
    <v>8</v>
  </rv>
  <rv s="2">
    <fb>380019</fb>
    <v>16</v>
  </rv>
  <rv s="8">
    <v>#VALUE!</v>
    <v>es-ES</v>
    <v>1ba988f0-6907-b536-88ad-b89bb1269fc5</v>
    <v>536870912</v>
    <v>1</v>
    <v>24</v>
    <v>25</v>
    <v>26</v>
    <v>Neiva, Huila</v>
    <v>5</v>
    <v>6</v>
    <v>Map</v>
    <v>7</v>
    <v>27</v>
    <v>29</v>
    <v>Neiva is the capital of the Department of Huila. It is located in the valley of the Magdalena River in south central Colombia with a municipal population of 357,392. It is one of the most important cities in southern Colombia, mainly because of ...</v>
    <v>30</v>
    <v>31</v>
    <v>32</v>
    <v>33</v>
    <v>35</v>
    <v>36</v>
    <v>Neiva, Huila</v>
    <v>6</v>
    <v>37</v>
    <v>Neiva, Huila</v>
    <v>mdp/vdpid/5580908597618933763</v>
  </rv>
  <rv s="2">
    <fb>19890</fb>
    <v>16</v>
  </rv>
  <rv s="1">
    <v>4</v>
    <v>7</v>
    <v>28</v>
    <v>7</v>
    <v>0</v>
    <v>Image of Huila Department</v>
  </rv>
  <rv s="3">
    <v>https://www.bing.com/search?q=huila+department+colombia&amp;form=skydnc</v>
    <v>Learn more on Bing</v>
  </rv>
  <rv s="0">
    <v>805306368</v>
    <v>Luis Enrique Dussán López (Governor)</v>
    <v>b07c71fd-6753-70e1-d0d8-4c82524194de</v>
    <v>es-ES</v>
    <v>Generic</v>
  </rv>
  <rv s="5">
    <v>5</v>
  </rv>
  <rv s="2">
    <fb>1122622</fb>
    <v>16</v>
  </rv>
  <rv s="2">
    <fb>253348</fb>
    <v>16</v>
  </rv>
  <rv s="6">
    <v>#VALUE!</v>
    <v>es-ES</v>
    <v>2752ef70-1772-e264-2348-e4146224c108</v>
    <v>536870912</v>
    <v>1</v>
    <v>30</v>
    <v>13</v>
    <v>14</v>
    <v>Huila Department</v>
    <v>5</v>
    <v>6</v>
    <v>Map</v>
    <v>7</v>
    <v>15</v>
    <v>CO-HUI</v>
    <v>39</v>
    <v>28</v>
    <v>28</v>
    <v>Huila is one of the departments of Colombia. It is located in the southwest of the country, and its capital is Neiva. Huila department had a population of 1,122,622 inhabitants in 2020, of which 679,667 live in urban areas and 442,955 in the ...</v>
    <v>40</v>
    <v>41</v>
    <v>43</v>
    <v>Huila Department</v>
    <v>6</v>
    <v>44</v>
    <v>45</v>
    <v>Huila Department</v>
    <v>mdp/vdpid/10106920</v>
    <v>16</v>
  </rv>
  <rv s="0">
    <v>536870912</v>
    <v>Huila</v>
    <v>2752ef70-1772-e264-2348-e4146224c108</v>
    <v>es-ES</v>
    <v>Map</v>
  </rv>
  <rv s="0">
    <v>536870912</v>
    <v>Cartagena de Indias</v>
    <v>722cd66d-65f4-7a40-33a0-17719bf6238a</v>
    <v>es-ES</v>
    <v>Map</v>
  </rv>
  <rv s="2">
    <fb>572</fb>
    <v>16</v>
  </rv>
  <rv s="0">
    <v>536870912</v>
    <v>Bolívar Department</v>
    <v>38fa99f2-3e47-af72-2f25-81f620fe1128</v>
    <v>es-ES</v>
    <v>Map</v>
  </rv>
  <rv s="1">
    <v>5</v>
    <v>7</v>
    <v>31</v>
    <v>7</v>
    <v>0</v>
    <v>Image of Cartagena, Colombia</v>
  </rv>
  <rv s="2">
    <fb>10.423611111111001</fb>
    <v>8</v>
  </rv>
  <rv s="3">
    <v>https://www.bing.com/search?q=cartagena+colombia&amp;form=skydnc</v>
    <v>Learn more on Bing</v>
  </rv>
  <rv s="0">
    <v>805306368</v>
    <v>William Jorge Dau Chamat (Mayor)</v>
    <v>340cebcf-3f48-0203-060a-4712a5e1d4cb</v>
    <v>es-ES</v>
    <v>Generic</v>
  </rv>
  <rv s="5">
    <v>6</v>
  </rv>
  <rv s="2">
    <fb>-75.525277777778001</fb>
    <v>8</v>
  </rv>
  <rv s="2">
    <fb>914552</fb>
    <v>16</v>
  </rv>
  <rv s="9">
    <v>#VALUE!</v>
    <v>es-ES</v>
    <v>722cd66d-65f4-7a40-33a0-17719bf6238a</v>
    <v>536870912</v>
    <v>1</v>
    <v>32</v>
    <v>25</v>
    <v>33</v>
    <v>Cartagena, Colombia</v>
    <v>5</v>
    <v>6</v>
    <v>Map</v>
    <v>7</v>
    <v>34</v>
    <v>49</v>
    <v>Cartagena, known since the colonial era as Cartagena de Indias, is a city and one of the major ports on the northern coast of Colombia in the Caribbean Coast Region, along the Caribbean Sea. Cartagena's past role as a link in the route to the ...</v>
    <v>50</v>
    <v>51</v>
    <v>52</v>
    <v>53</v>
    <v>55</v>
    <v>56</v>
    <v>Cartagena, Colombia</v>
    <v>6</v>
    <v>57</v>
    <v>Cartagena, Colombia</v>
    <v>mdp/vdpid/5576109476290756609</v>
    <v>16</v>
  </rv>
  <rv s="2">
    <fb>25978</fb>
    <v>16</v>
  </rv>
  <rv s="0">
    <v>536870912</v>
    <v>Cartagena, Colombia</v>
    <v>722cd66d-65f4-7a40-33a0-17719bf6238a</v>
    <v>es-ES</v>
    <v>Map</v>
  </rv>
  <rv s="1">
    <v>6</v>
    <v>7</v>
    <v>35</v>
    <v>7</v>
    <v>0</v>
    <v>Image of Bolívar Department</v>
  </rv>
  <rv s="3">
    <v>https://www.bing.com/search?q=bol%c3%advar+department+colombia&amp;form=skydnc</v>
    <v>Learn more on Bing</v>
  </rv>
  <rv s="0">
    <v>805306368</v>
    <v>Vicente blel (Governor)</v>
    <v>3c3279f7-6f56-d14b-fe8b-44ecfbdc04fe</v>
    <v>es-ES</v>
    <v>Generic</v>
  </rv>
  <rv s="5">
    <v>7</v>
  </rv>
  <rv s="2">
    <fb>2070110</fb>
    <v>16</v>
  </rv>
  <rv s="2">
    <fb>391055</fb>
    <v>16</v>
  </rv>
  <rv s="6">
    <v>#VALUE!</v>
    <v>es-ES</v>
    <v>38fa99f2-3e47-af72-2f25-81f620fe1128</v>
    <v>536870912</v>
    <v>1</v>
    <v>37</v>
    <v>13</v>
    <v>14</v>
    <v>Bolívar Department</v>
    <v>5</v>
    <v>6</v>
    <v>Map</v>
    <v>7</v>
    <v>38</v>
    <v>CO-BOL</v>
    <v>59</v>
    <v>60</v>
    <v>60</v>
    <v>Bolívar is a department of Colombia. It was named after one of the original nine states of the United States of Colombia. It is located to the north of the country, extending roughly north–south from the Caribbean coast at Cartagena near the ...</v>
    <v>61</v>
    <v>62</v>
    <v>64</v>
    <v>Bolívar Department</v>
    <v>6</v>
    <v>65</v>
    <v>66</v>
    <v>Bolívar Department</v>
    <v>mdp/vdpid/9421486</v>
    <v>16</v>
  </rv>
  <rv s="0">
    <v>536870912</v>
    <v>Bolívar</v>
    <v>38fa99f2-3e47-af72-2f25-81f620fe1128</v>
    <v>es-ES</v>
    <v>Map</v>
  </rv>
  <rv s="0">
    <v>536870912</v>
    <v>Sincelejo</v>
    <v>21d0cd93-77e9-2ee0-a57e-1dbd351f1563</v>
    <v>es-ES</v>
    <v>Map</v>
  </rv>
  <rv s="2">
    <fb>275</fb>
    <v>16</v>
  </rv>
  <rv s="0">
    <v>536870912</v>
    <v>Sucre Department</v>
    <v>771a5a65-ef7a-6112-a7e0-0a670038add2</v>
    <v>es-ES</v>
    <v>Map</v>
  </rv>
  <rv s="1">
    <v>7</v>
    <v>7</v>
    <v>39</v>
    <v>7</v>
    <v>0</v>
    <v>Image of Sincelejo</v>
  </rv>
  <rv s="2">
    <fb>9.2994444444444007</fb>
    <v>8</v>
  </rv>
  <rv s="3">
    <v>https://www.bing.com/search?q=sincelejo+colombia&amp;form=skydnc</v>
    <v>Learn more on Bing</v>
  </rv>
  <rv s="0">
    <v>805306368</v>
    <v>Andrés Gómez Martínez (Mayor)</v>
    <v>5d36b4d4-c262-28cf-c555-77ac94f5ee68</v>
    <v>es-ES</v>
    <v>Generic</v>
  </rv>
  <rv s="5">
    <v>8</v>
  </rv>
  <rv s="2">
    <fb>-75.395833333333002</fb>
    <v>8</v>
  </rv>
  <rv s="2">
    <fb>286716</fb>
    <v>16</v>
  </rv>
  <rv s="9">
    <v>#VALUE!</v>
    <v>es-ES</v>
    <v>21d0cd93-77e9-2ee0-a57e-1dbd351f1563</v>
    <v>536870912</v>
    <v>1</v>
    <v>40</v>
    <v>25</v>
    <v>33</v>
    <v>Sincelejo</v>
    <v>5</v>
    <v>6</v>
    <v>Map</v>
    <v>7</v>
    <v>41</v>
    <v>70</v>
    <v>Sincelejo is the capital and largest city of the Colombian department of Sucre in the Caribbean region. It is also the capital of the department's subregion, Sabanas, and is the 25th largest city by population of the country. It is located 30 ...</v>
    <v>71</v>
    <v>72</v>
    <v>73</v>
    <v>74</v>
    <v>76</v>
    <v>77</v>
    <v>Sincelejo</v>
    <v>6</v>
    <v>78</v>
    <v>Sincelejo</v>
    <v>mdp/vdpid/5576330823033946114</v>
    <v>16</v>
  </rv>
  <rv s="2">
    <fb>10917</fb>
    <v>16</v>
  </rv>
  <rv s="1">
    <v>8</v>
    <v>7</v>
    <v>42</v>
    <v>7</v>
    <v>0</v>
    <v>Image of Sucre Department</v>
  </rv>
  <rv s="3">
    <v>https://www.bing.com/search?q=sucre+department+colombia&amp;form=skydnc</v>
    <v>Learn more on Bing</v>
  </rv>
  <rv s="0">
    <v>805306368</v>
    <v>Edgar Enrique Martinez Romero (Governor)</v>
    <v>aa77b9eb-94b4-ce74-3bb3-6a51d710f1d1</v>
    <v>es-ES</v>
    <v>Generic</v>
  </rv>
  <rv s="5">
    <v>9</v>
  </rv>
  <rv s="2">
    <fb>949252</fb>
    <v>16</v>
  </rv>
  <rv s="2">
    <fb>167769</fb>
    <v>16</v>
  </rv>
  <rv s="10">
    <v>#VALUE!</v>
    <v>es-ES</v>
    <v>771a5a65-ef7a-6112-a7e0-0a670038add2</v>
    <v>536870912</v>
    <v>1</v>
    <v>44</v>
    <v>13</v>
    <v>45</v>
    <v>Sucre Department</v>
    <v>5</v>
    <v>6</v>
    <v>Map</v>
    <v>7</v>
    <v>15</v>
    <v>CO-SUC</v>
    <v>80</v>
    <v>69</v>
    <v>69</v>
    <v>Sucre is a department in the Caribbean Region of Colombia. The department ranks 27th by area, 10,670 km² and it has a population of 904,863, ranking 20th of all the 32 departments of Colombia. Sucre is bordered by the Caribbean on the northwest; ...</v>
    <v>81</v>
    <v>82</v>
    <v>84</v>
    <v>Sucre Department</v>
    <v>6</v>
    <v>85</v>
    <v>86</v>
    <v>Sucre Department</v>
    <v>mdp/vdpid/10106941</v>
  </rv>
  <rv s="0">
    <v>536870912</v>
    <v>Sucre</v>
    <v>771a5a65-ef7a-6112-a7e0-0a670038add2</v>
    <v>es-ES</v>
    <v>Map</v>
  </rv>
  <rv s="0">
    <v>536870912</v>
    <v>Cali</v>
    <v>42b755d2-073a-e717-a09f-2c2eca96b851</v>
    <v>es-ES</v>
    <v>Map</v>
  </rv>
  <rv s="2">
    <fb>564</fb>
    <v>16</v>
  </rv>
  <rv s="0">
    <v>536870912</v>
    <v>Valle del Cauca Department</v>
    <v>ce6e3742-88ee-970c-b7e9-de685afbebe8</v>
    <v>es-ES</v>
    <v>Map</v>
  </rv>
  <rv s="1">
    <v>9</v>
    <v>7</v>
    <v>46</v>
    <v>7</v>
    <v>0</v>
    <v>Image of Cali</v>
  </rv>
  <rv s="2">
    <fb>3.44</fb>
    <v>8</v>
  </rv>
  <rv s="3">
    <v>https://www.bing.com/search?q=cali&amp;form=skydnc</v>
    <v>Learn more on Bing</v>
  </rv>
  <rv s="0">
    <v>805306368</v>
    <v>Alejandro Eder (Mayor)</v>
    <v>b58b6751-4597-b0b9-ac88-e96a900fb3c4</v>
    <v>es-ES</v>
    <v>Generic</v>
  </rv>
  <rv s="5">
    <v>10</v>
  </rv>
  <rv s="2">
    <fb>-76.519722222222001</fb>
    <v>8</v>
  </rv>
  <rv s="0">
    <v>536870912</v>
    <v>Colombia</v>
    <v>cc8833ef-5956-cbbc-742f-b8af762f1bfd</v>
    <v>es-ES</v>
    <v>Map</v>
  </rv>
  <rv s="2">
    <fb>2234400</fb>
    <v>16</v>
  </rv>
  <rv s="11">
    <v>#VALUE!</v>
    <v>es-ES</v>
    <v>42b755d2-073a-e717-a09f-2c2eca96b851</v>
    <v>536870912</v>
    <v>1</v>
    <v>47</v>
    <v>48</v>
    <v>49</v>
    <v>Cali</v>
    <v>5</v>
    <v>6</v>
    <v>Map</v>
    <v>7</v>
    <v>27</v>
    <v>90</v>
    <v>Santiago de Cali, or Cali, is the capital of the Valle del Cauca department, and the most populous city in southwest Colombia, with 2,280,522 residents estimate by DANE in 2023. The city spans 560.3 km² with 120.9 km² of urban area, making Cali ...</v>
    <v>91</v>
    <v>91</v>
    <v>92</v>
    <v>93</v>
    <v>94</v>
    <v>96</v>
    <v>97</v>
    <v>Cali</v>
    <v>98</v>
    <v>99</v>
    <v>Cali</v>
    <v>mdp/vdpid/5580488409442418690</v>
    <v>16</v>
  </rv>
  <rv s="2">
    <fb>22140</fb>
    <v>16</v>
  </rv>
  <rv s="1">
    <v>10</v>
    <v>7</v>
    <v>50</v>
    <v>7</v>
    <v>0</v>
    <v>Image of Valle del Cauca Department</v>
  </rv>
  <rv s="3">
    <v>https://www.bing.com/search?q=valle+del+cauca+department&amp;form=skydnc</v>
    <v>Learn more on Bing</v>
  </rv>
  <rv s="0">
    <v>805306368</v>
    <v>Clara Luz Roldán (Governor)</v>
    <v>26671826-82ea-fde1-f07d-b2c8ce0b4e33</v>
    <v>es-ES</v>
    <v>Generic</v>
  </rv>
  <rv s="5">
    <v>11</v>
  </rv>
  <rv s="2">
    <fb>4475886</fb>
    <v>16</v>
  </rv>
  <rv s="2">
    <fb>1030633</fb>
    <v>16</v>
  </rv>
  <rv s="6">
    <v>#VALUE!</v>
    <v>es-ES</v>
    <v>ce6e3742-88ee-970c-b7e9-de685afbebe8</v>
    <v>536870912</v>
    <v>1</v>
    <v>52</v>
    <v>13</v>
    <v>14</v>
    <v>Valle del Cauca Department</v>
    <v>5</v>
    <v>6</v>
    <v>Map</v>
    <v>7</v>
    <v>38</v>
    <v>CO-VAC</v>
    <v>101</v>
    <v>89</v>
    <v>89</v>
    <v>Valle del Cauca, or Cauca Valley, is a department in western Colombia abutting the Pacific Ocean. Its capital is Santiago de Cali. Other cities such as Buenaventura, Buga, Cartago, Palmira and Tuluá have great economical, political, social and ...</v>
    <v>102</v>
    <v>103</v>
    <v>105</v>
    <v>Valle del Cauca Department</v>
    <v>98</v>
    <v>106</v>
    <v>107</v>
    <v>Valle del Cauca Department</v>
    <v>mdp/vdpid/34749</v>
    <v>16</v>
  </rv>
  <rv s="0">
    <v>536870912</v>
    <v>Valle del Cauca</v>
    <v>ce6e3742-88ee-970c-b7e9-de685afbebe8</v>
    <v>es-ES</v>
    <v>Map</v>
  </rv>
  <rv s="0">
    <v>536870912</v>
    <v>La Plata</v>
    <v>9b5db416-9c1f-433a-ff22-59a5a22e63e6</v>
    <v>es-ES</v>
    <v>Map</v>
  </rv>
  <rv s="2">
    <fb>1271</fb>
    <v>16</v>
  </rv>
  <rv s="1">
    <v>11</v>
    <v>7</v>
    <v>53</v>
    <v>7</v>
    <v>0</v>
    <v>Image of La Plata, Huila</v>
  </rv>
  <rv s="2">
    <fb>2.39</fb>
    <v>8</v>
  </rv>
  <rv s="3">
    <v>https://www.bing.com/search?q=la+plata+colombia&amp;form=skydnc</v>
    <v>Learn more on Bing</v>
  </rv>
  <rv s="2">
    <fb>-75.891944444443993</fb>
    <v>8</v>
  </rv>
  <rv s="2">
    <fb>57381</fb>
    <v>16</v>
  </rv>
  <rv s="12">
    <v>#VALUE!</v>
    <v>es-ES</v>
    <v>9b5db416-9c1f-433a-ff22-59a5a22e63e6</v>
    <v>536870912</v>
    <v>1</v>
    <v>55</v>
    <v>25</v>
    <v>56</v>
    <v>La Plata, Huila</v>
    <v>5</v>
    <v>6</v>
    <v>Map</v>
    <v>7</v>
    <v>57</v>
    <v>111</v>
    <v>La Plata is a town and municipality in the Huila Department, Colombia, with a municipal population of 61,026 including the rural area, situated at an altitude of 1,050 m. It is located 122 km away from Neiva, 147 km from the city of Popayán and ...</v>
    <v>30</v>
    <v>112</v>
    <v>113</v>
    <v>114</v>
    <v>115</v>
    <v>La Plata, Huila</v>
    <v>6</v>
    <v>116</v>
    <v>La Plata, Huila</v>
    <v>mdp/vdpid/5581666815794216961</v>
  </rv>
  <rv s="0">
    <v>536870912</v>
    <v>Barranquilla</v>
    <v>42cd2e95-8c26-b0ae-3c59-2f0254dc0b33</v>
    <v>es-ES</v>
    <v>Map</v>
  </rv>
  <rv s="2">
    <fb>154</fb>
    <v>16</v>
  </rv>
  <rv s="0">
    <v>536870912</v>
    <v>Atlántico Department</v>
    <v>060406d2-f65b-ee44-bba7-291bad263612</v>
    <v>es-ES</v>
    <v>Map</v>
  </rv>
  <rv s="1">
    <v>12</v>
    <v>7</v>
    <v>58</v>
    <v>7</v>
    <v>0</v>
    <v>Image of Barranquilla</v>
  </rv>
  <rv s="2">
    <fb>10.983333333333301</fb>
    <v>8</v>
  </rv>
  <rv s="3">
    <v>https://www.bing.com/search?q=barranquilla&amp;form=skydnc</v>
    <v>Learn more on Bing</v>
  </rv>
  <rv s="0">
    <v>805306368</v>
    <v>Alejandro Char (Mayor)</v>
    <v>8b946b10-8ae0-9f8d-793d-b3f7cb024245</v>
    <v>es-ES</v>
    <v>Generic</v>
  </rv>
  <rv s="5">
    <v>12</v>
  </rv>
  <rv s="2">
    <fb>-74.801944444444402</fb>
    <v>8</v>
  </rv>
  <rv s="2">
    <fb>1327209</fb>
    <v>16</v>
  </rv>
  <rv s="9">
    <v>#VALUE!</v>
    <v>es-ES</v>
    <v>42cd2e95-8c26-b0ae-3c59-2f0254dc0b33</v>
    <v>536870912</v>
    <v>1</v>
    <v>59</v>
    <v>25</v>
    <v>33</v>
    <v>Barranquilla</v>
    <v>5</v>
    <v>6</v>
    <v>Map</v>
    <v>7</v>
    <v>27</v>
    <v>119</v>
    <v>Barranquilla is the capital district of the Atlántico department in Colombia. It is located near the Caribbean Sea and is the largest city and third port in the Caribbean coast region; as of 2018, it had a population of 1,206,319 making it ...</v>
    <v>120</v>
    <v>121</v>
    <v>122</v>
    <v>123</v>
    <v>125</v>
    <v>126</v>
    <v>Barranquilla</v>
    <v>6</v>
    <v>127</v>
    <v>Barranquilla</v>
    <v>mdp/vdpid/5576068923897413633</v>
    <v>16</v>
  </rv>
  <rv s="2">
    <fb>3388</fb>
    <v>16</v>
  </rv>
  <rv s="1">
    <v>13</v>
    <v>7</v>
    <v>60</v>
    <v>7</v>
    <v>0</v>
    <v>Image of Atlántico Department</v>
  </rv>
  <rv s="3">
    <v>https://www.bing.com/search?q=atl%c3%a1ntico+department+colombia&amp;form=skydnc</v>
    <v>Learn more on Bing</v>
  </rv>
  <rv s="0">
    <v>805306368</v>
    <v>Eduardo Verano de la Rosa (Governor)</v>
    <v>a345d581-4dae-2db5-ec39-0024d2f7f733</v>
    <v>es-ES</v>
    <v>Generic</v>
  </rv>
  <rv s="5">
    <v>13</v>
  </rv>
  <rv s="2">
    <fb>2535517</fb>
    <v>16</v>
  </rv>
  <rv s="2">
    <fb>436926</fb>
    <v>16</v>
  </rv>
  <rv s="6">
    <v>#VALUE!</v>
    <v>es-ES</v>
    <v>060406d2-f65b-ee44-bba7-291bad263612</v>
    <v>536870912</v>
    <v>1</v>
    <v>62</v>
    <v>13</v>
    <v>14</v>
    <v>Atlántico Department</v>
    <v>5</v>
    <v>6</v>
    <v>Map</v>
    <v>7</v>
    <v>38</v>
    <v>CO-ATL</v>
    <v>129</v>
    <v>118</v>
    <v>118</v>
    <v>Atlántico is a department of Colombia, located in northern Colombia with the Caribbean Sea to its north, the Bolívar Department to its west and south separated by the Canal del Dique, and the Magdalena Department to its east separated by the ...</v>
    <v>130</v>
    <v>131</v>
    <v>133</v>
    <v>Atlántico Department</v>
    <v>6</v>
    <v>134</v>
    <v>135</v>
    <v>Atlántico Department</v>
    <v>mdp/vdpid/9422286</v>
    <v>16</v>
  </rv>
  <rv s="0">
    <v>536870912</v>
    <v>Atlántico</v>
    <v>060406d2-f65b-ee44-bba7-291bad263612</v>
    <v>es-ES</v>
    <v>Map</v>
  </rv>
  <rv s="0">
    <v>536870912</v>
    <v>Santa Marta</v>
    <v>d09d4730-feb7-30ca-9a61-7c9689075b16</v>
    <v>es-ES</v>
    <v>Map</v>
  </rv>
  <rv s="2">
    <fb>293.64999999999998</fb>
    <v>16</v>
  </rv>
  <rv s="0">
    <v>536870912</v>
    <v>Magdalena Department</v>
    <v>dcdd93f1-b99c-7653-25fe-53654ad52fa2</v>
    <v>es-ES</v>
    <v>Map</v>
  </rv>
  <rv s="1">
    <v>14</v>
    <v>7</v>
    <v>63</v>
    <v>7</v>
    <v>0</v>
    <v>Image of Santa Marta</v>
  </rv>
  <rv s="2">
    <fb>11.236111111111001</fb>
    <v>8</v>
  </rv>
  <rv s="3">
    <v>https://www.bing.com/search?q=santa+marta&amp;form=skydnc</v>
    <v>Learn more on Bing</v>
  </rv>
  <rv s="0">
    <v>805306368</v>
    <v>Virna Lizi Johnson Salcedo (Mayor)</v>
    <v>61143572-153f-a7b5-6edc-eafa4e012d77</v>
    <v>es-ES</v>
    <v>Generic</v>
  </rv>
  <rv s="5">
    <v>14</v>
  </rv>
  <rv s="2">
    <fb>-74.201666666666995</fb>
    <v>8</v>
  </rv>
  <rv s="2">
    <fb>515556</fb>
    <v>16</v>
  </rv>
  <rv s="8">
    <v>#VALUE!</v>
    <v>es-ES</v>
    <v>d09d4730-feb7-30ca-9a61-7c9689075b16</v>
    <v>536870912</v>
    <v>1</v>
    <v>64</v>
    <v>25</v>
    <v>26</v>
    <v>Santa Marta</v>
    <v>5</v>
    <v>6</v>
    <v>Map</v>
    <v>7</v>
    <v>65</v>
    <v>139</v>
    <v>Santa Marta, officially the Distrito Turístico, Cultural e Histórico de Santa Marta, is a city on the coast of the Caribbean Sea in northern Colombia. It is the capital of Magdalena Department and the fourth-largest urban city of the Caribbean ...</v>
    <v>140</v>
    <v>141</v>
    <v>142</v>
    <v>143</v>
    <v>145</v>
    <v>146</v>
    <v>Santa Marta</v>
    <v>6</v>
    <v>147</v>
    <v>Santa Marta</v>
    <v>mdp/vdpid/5564153002886955009</v>
  </rv>
  <rv s="2">
    <fb>23188</fb>
    <v>16</v>
  </rv>
  <rv s="1">
    <v>15</v>
    <v>7</v>
    <v>66</v>
    <v>7</v>
    <v>0</v>
    <v>Image of Magdalena Department</v>
  </rv>
  <rv s="3">
    <v>https://www.bing.com/search?q=magdalena+department+colombia&amp;form=skydnc</v>
    <v>Learn more on Bing</v>
  </rv>
  <rv s="0">
    <v>805306368</v>
    <v>Carlos Caicedo (Governor)</v>
    <v>12654318-923b-710b-f1ea-81a955f43f66</v>
    <v>es-ES</v>
    <v>Generic</v>
  </rv>
  <rv s="5">
    <v>15</v>
  </rv>
  <rv s="2">
    <fb>1427026</fb>
    <v>16</v>
  </rv>
  <rv s="2">
    <fb>244942</fb>
    <v>16</v>
  </rv>
  <rv s="10">
    <v>#VALUE!</v>
    <v>es-ES</v>
    <v>dcdd93f1-b99c-7653-25fe-53654ad52fa2</v>
    <v>536870912</v>
    <v>1</v>
    <v>68</v>
    <v>13</v>
    <v>45</v>
    <v>Magdalena Department</v>
    <v>5</v>
    <v>6</v>
    <v>Map</v>
    <v>7</v>
    <v>15</v>
    <v>CO-MAG</v>
    <v>149</v>
    <v>138</v>
    <v>138</v>
    <v>Magdalena is a department of Colombia with more than 1.3 million people, located to the north of the country by the Caribbean Sea. The capital of the Magdalena Department is Santa Marta and was named after the Magdalena River. It inherited the ...</v>
    <v>150</v>
    <v>151</v>
    <v>153</v>
    <v>Magdalena Department</v>
    <v>6</v>
    <v>154</v>
    <v>155</v>
    <v>Magdalena Department</v>
    <v>mdp/vdpid/9408415</v>
  </rv>
  <rv s="0">
    <v>536870912</v>
    <v>Magdalena</v>
    <v>dcdd93f1-b99c-7653-25fe-53654ad52fa2</v>
    <v>es-ES</v>
    <v>Map</v>
  </rv>
  <rv s="0">
    <v>536870912</v>
    <v>Valledupar</v>
    <v>6fe413f4-0dd2-f600-611d-ac12bfd296ec</v>
    <v>es-ES</v>
    <v>Map</v>
  </rv>
  <rv s="2">
    <fb>4400</fb>
    <v>16</v>
  </rv>
  <rv s="0">
    <v>536870912</v>
    <v>Cesar Department</v>
    <v>acf0353b-c9e7-bf27-fe4d-0e199bc80085</v>
    <v>es-ES</v>
    <v>Map</v>
  </rv>
  <rv s="1">
    <v>16</v>
    <v>7</v>
    <v>69</v>
    <v>7</v>
    <v>0</v>
    <v>Image of Valledupar</v>
  </rv>
  <rv s="2">
    <fb>10.460277777778</fb>
    <v>8</v>
  </rv>
  <rv s="3">
    <v>https://www.bing.com/search?q=valledupar&amp;form=skydnc</v>
    <v>Learn more on Bing</v>
  </rv>
  <rv s="0">
    <v>805306368</v>
    <v>Ernesto Miguel Orozco Durán (Mayor)</v>
    <v>6da915cf-fcff-9415-080f-f4854511a16e</v>
    <v>es-ES</v>
    <v>Generic</v>
  </rv>
  <rv s="5">
    <v>16</v>
  </rv>
  <rv s="2">
    <fb>-73.259722222221995</fb>
    <v>8</v>
  </rv>
  <rv s="2">
    <fb>490075</fb>
    <v>16</v>
  </rv>
  <rv s="5">
    <v>17</v>
  </rv>
  <rv s="9">
    <v>#VALUE!</v>
    <v>es-ES</v>
    <v>6fe413f4-0dd2-f600-611d-ac12bfd296ec</v>
    <v>536870912</v>
    <v>1</v>
    <v>70</v>
    <v>25</v>
    <v>33</v>
    <v>Valledupar</v>
    <v>5</v>
    <v>6</v>
    <v>Map</v>
    <v>7</v>
    <v>41</v>
    <v>159</v>
    <v>Valledupar is a city and municipality in northeastern Colombia. It is the capital of Cesar Department. Its name, Valle de Upar, was established in honor of the Amerindian cacique who ruled the valley; Cacique Upar. The city lies between the ...</v>
    <v>160</v>
    <v>161</v>
    <v>162</v>
    <v>163</v>
    <v>165</v>
    <v>166</v>
    <v>Valledupar</v>
    <v>6</v>
    <v>167</v>
    <v>Valledupar</v>
    <v>mdp/vdpid/5576276980904493057</v>
    <v>168</v>
  </rv>
  <rv s="2">
    <fb>22905</fb>
    <v>16</v>
  </rv>
  <rv s="1">
    <v>17</v>
    <v>7</v>
    <v>71</v>
    <v>7</v>
    <v>0</v>
    <v>Image of Cesar Department</v>
  </rv>
  <rv s="3">
    <v>https://www.bing.com/search?q=cesar+department+colombia&amp;form=skydnc</v>
    <v>Learn more on Bing</v>
  </rv>
  <rv s="0">
    <v>805306368</v>
    <v>Francis Ferdinand Ovalle Angarita (Governor)</v>
    <v>cf31b593-5571-2a67-418c-c3142ca414c8</v>
    <v>es-ES</v>
    <v>Generic</v>
  </rv>
  <rv s="5">
    <v>18</v>
  </rv>
  <rv s="2">
    <fb>1295387</fb>
    <v>16</v>
  </rv>
  <rv s="2">
    <fb>204391</fb>
    <v>16</v>
  </rv>
  <rv s="10">
    <v>#VALUE!</v>
    <v>es-ES</v>
    <v>acf0353b-c9e7-bf27-fe4d-0e199bc80085</v>
    <v>536870912</v>
    <v>1</v>
    <v>73</v>
    <v>13</v>
    <v>45</v>
    <v>Cesar Department</v>
    <v>5</v>
    <v>6</v>
    <v>Map</v>
    <v>7</v>
    <v>15</v>
    <v>CO-CES</v>
    <v>170</v>
    <v>158</v>
    <v>158</v>
    <v>Cesar Department or simply Cesar is a department of Colombia located in the north of the country in the Caribbean region, bordering to the north with the Department of La Guajira, to the west with the Department of Magdalena and Department of ...</v>
    <v>171</v>
    <v>172</v>
    <v>174</v>
    <v>Cesar Department</v>
    <v>6</v>
    <v>175</v>
    <v>176</v>
    <v>Cesar Department</v>
    <v>mdp/vdpid/10106947</v>
  </rv>
  <rv s="0">
    <v>536870912</v>
    <v>Cesar</v>
    <v>acf0353b-c9e7-bf27-fe4d-0e199bc80085</v>
    <v>es-ES</v>
    <v>Map</v>
  </rv>
  <rv s="0">
    <v>536870912</v>
    <v>Medellín</v>
    <v>7b1377e4-8d6a-bcd0-6cb4-7b7c0a8f94b5</v>
    <v>es-ES</v>
    <v>Map</v>
  </rv>
  <rv s="2">
    <fb>380.74</fb>
    <v>16</v>
  </rv>
  <rv s="0">
    <v>536870912</v>
    <v>Antioquia Department</v>
    <v>d3614470-a93c-5d64-a636-9da2dff33c3d</v>
    <v>es-ES</v>
    <v>Map</v>
  </rv>
  <rv s="1">
    <v>18</v>
    <v>7</v>
    <v>74</v>
    <v>7</v>
    <v>0</v>
    <v>Image of Medellín</v>
  </rv>
  <rv s="2">
    <fb>6.2447472222222</fb>
    <v>8</v>
  </rv>
  <rv s="3">
    <v>https://www.bing.com/search?q=medell%c3%adn&amp;form=skydnc</v>
    <v>Learn more on Bing</v>
  </rv>
  <rv s="0">
    <v>805306368</v>
    <v>Federico Gutiérrez (Mayor)</v>
    <v>e0018168-f322-4768-c941-7c14cd6c1f9b</v>
    <v>es-ES</v>
    <v>Generic</v>
  </rv>
  <rv s="5">
    <v>19</v>
  </rv>
  <rv s="2">
    <fb>-75.574827777777998</fb>
    <v>8</v>
  </rv>
  <rv s="2">
    <fb>2700702</fb>
    <v>16</v>
  </rv>
  <rv s="9">
    <v>#VALUE!</v>
    <v>es-ES</v>
    <v>7b1377e4-8d6a-bcd0-6cb4-7b7c0a8f94b5</v>
    <v>536870912</v>
    <v>1</v>
    <v>75</v>
    <v>25</v>
    <v>33</v>
    <v>Medellín</v>
    <v>5</v>
    <v>6</v>
    <v>Map</v>
    <v>7</v>
    <v>34</v>
    <v>180</v>
    <v>Medellín, officially the Special District of Science, Technology and Innovation of Medellín, is the second-largest city in Colombia after Bogotá, and the capital of the department of Antioquia. It is located in the Aburrá Valley, a central ...</v>
    <v>181</v>
    <v>182</v>
    <v>183</v>
    <v>184</v>
    <v>186</v>
    <v>187</v>
    <v>Medellín</v>
    <v>6</v>
    <v>188</v>
    <v>Medellín</v>
    <v>mdp/vdpid/5577506192692871181</v>
    <v>16</v>
  </rv>
  <rv s="2">
    <fb>63612</fb>
    <v>16</v>
  </rv>
  <rv s="1">
    <v>19</v>
    <v>7</v>
    <v>76</v>
    <v>7</v>
    <v>0</v>
    <v>Image of Antioquia Department</v>
  </rv>
  <rv s="3">
    <v>https://www.bing.com/search?q=antioquia+department&amp;form=skydnc</v>
    <v>Learn more on Bing</v>
  </rv>
  <rv s="0">
    <v>805306368</v>
    <v>Andrés Julián Rendon (Governor)</v>
    <v>50e19c26-8e4a-2ec5-3c73-a5bc140c2bfe</v>
    <v>es-ES</v>
    <v>Generic</v>
  </rv>
  <rv s="5">
    <v>20</v>
  </rv>
  <rv s="2">
    <fb>6994792</fb>
    <v>16</v>
  </rv>
  <rv s="2">
    <fb>1505161</fb>
    <v>16</v>
  </rv>
  <rv s="13">
    <v>#VALUE!</v>
    <v>es-ES</v>
    <v>d3614470-a93c-5d64-a636-9da2dff33c3d</v>
    <v>536870912</v>
    <v>1</v>
    <v>78</v>
    <v>13</v>
    <v>79</v>
    <v>Antioquia Department</v>
    <v>5</v>
    <v>6</v>
    <v>Map</v>
    <v>7</v>
    <v>80</v>
    <v>CO-ANT</v>
    <v>190</v>
    <v>179</v>
    <v>179</v>
    <v>Antioquia is one of the 32 departments of Colombia, located in the central northwestern part of Colombia with a narrow section that borders the Caribbean Sea. Most of its territory is mountainous with some valleys, much of which is part of the ...</v>
    <v>19</v>
    <v>191</v>
    <v>192</v>
    <v>194</v>
    <v>Antioquia Department</v>
    <v>6</v>
    <v>195</v>
    <v>196</v>
    <v>Antioquia Department</v>
    <v>mdp/vdpid/10106933</v>
    <v>16</v>
  </rv>
  <rv s="0">
    <v>536870912</v>
    <v>Antioquia</v>
    <v>d3614470-a93c-5d64-a636-9da2dff33c3d</v>
    <v>es-ES</v>
    <v>Map</v>
  </rv>
  <rv s="0">
    <v>536870912</v>
    <v>Villavicencio</v>
    <v>061f744c-689b-fc4e-336d-58ff74f02bb7</v>
    <v>es-ES</v>
    <v>Map</v>
  </rv>
  <rv s="2">
    <fb>1328</fb>
    <v>16</v>
  </rv>
  <rv s="0">
    <v>536870912</v>
    <v>Meta Department</v>
    <v>30c3c263-a281-f2d2-6787-511d37d41ddf</v>
    <v>es-ES</v>
    <v>Map</v>
  </rv>
  <rv s="1">
    <v>20</v>
    <v>7</v>
    <v>81</v>
    <v>7</v>
    <v>0</v>
    <v>Image of Villavicencio</v>
  </rv>
  <rv s="2">
    <fb>4.1425000000000001</fb>
    <v>8</v>
  </rv>
  <rv s="3">
    <v>https://www.bing.com/search?q=villavicencio&amp;form=skydnc</v>
    <v>Learn more on Bing</v>
  </rv>
  <rv s="0">
    <v>805306368</v>
    <v>Juan Felipe Harman (Mayor)</v>
    <v>8b2717cb-1964-97ce-8c76-a499ef75ff10</v>
    <v>es-ES</v>
    <v>Generic</v>
  </rv>
  <rv s="5">
    <v>21</v>
  </rv>
  <rv s="2">
    <fb>-73.629444444444005</fb>
    <v>8</v>
  </rv>
  <rv s="2">
    <fb>531275</fb>
    <v>16</v>
  </rv>
  <rv s="9">
    <v>#VALUE!</v>
    <v>es-ES</v>
    <v>061f744c-689b-fc4e-336d-58ff74f02bb7</v>
    <v>536870912</v>
    <v>1</v>
    <v>82</v>
    <v>25</v>
    <v>33</v>
    <v>Villavicencio</v>
    <v>5</v>
    <v>6</v>
    <v>Map</v>
    <v>7</v>
    <v>41</v>
    <v>200</v>
    <v>Villavicencio is a city and municipality in Colombia. The capital of Meta Department, it was founded on April 6, 1840. The municipality had a population of 531,275 in 2018. The city is located at 4°08'N, 73°40'W, 75 km southeast of the Colombian ...</v>
    <v>201</v>
    <v>202</v>
    <v>203</v>
    <v>204</v>
    <v>206</v>
    <v>207</v>
    <v>Villavicencio</v>
    <v>6</v>
    <v>208</v>
    <v>Villavicencio</v>
    <v>mdp/vdpid/5580982890604265474</v>
    <v>16</v>
  </rv>
  <rv s="2">
    <fb>85635</fb>
    <v>16</v>
  </rv>
  <rv s="1">
    <v>21</v>
    <v>7</v>
    <v>83</v>
    <v>7</v>
    <v>0</v>
    <v>Image of Meta Department</v>
  </rv>
  <rv s="3">
    <v>https://www.bing.com/search?q=meta+department+colombia&amp;form=skydnc</v>
    <v>Learn more on Bing</v>
  </rv>
  <rv s="0">
    <v>805306368</v>
    <v>Marcela Amaya (Governor)</v>
    <v>b222e51a-aa91-5947-0e4e-5765ea734daa</v>
    <v>es-ES</v>
    <v>Generic</v>
  </rv>
  <rv s="5">
    <v>22</v>
  </rv>
  <rv s="2">
    <fb>1039722</fb>
    <v>16</v>
  </rv>
  <rv s="2">
    <fb>179624</fb>
    <v>16</v>
  </rv>
  <rv s="6">
    <v>#VALUE!</v>
    <v>es-ES</v>
    <v>30c3c263-a281-f2d2-6787-511d37d41ddf</v>
    <v>536870912</v>
    <v>1</v>
    <v>85</v>
    <v>13</v>
    <v>14</v>
    <v>Meta Department</v>
    <v>5</v>
    <v>6</v>
    <v>Map</v>
    <v>7</v>
    <v>38</v>
    <v>CO-MET</v>
    <v>210</v>
    <v>199</v>
    <v>199</v>
    <v>Meta is a department of Colombia. It is close to the geographic center of the country, to the east of the Andean mountains. A large portion of the department, which is also crossed by the Meta River, is covered by a grassland plain known as the ...</v>
    <v>211</v>
    <v>212</v>
    <v>214</v>
    <v>Meta Department</v>
    <v>6</v>
    <v>215</v>
    <v>216</v>
    <v>Meta Department</v>
    <v>mdp/vdpid/10106924</v>
    <v>16</v>
  </rv>
  <rv s="0">
    <v>536870912</v>
    <v>Meta</v>
    <v>30c3c263-a281-f2d2-6787-511d37d41ddf</v>
    <v>es-ES</v>
    <v>Map</v>
  </rv>
  <rv s="0">
    <v>536870912</v>
    <v>Armenia</v>
    <v>9f713bea-584e-bcb2-fad2-76734e840ef6</v>
    <v>es-ES</v>
    <v>Map</v>
  </rv>
  <rv s="2">
    <fb>140</fb>
    <v>16</v>
  </rv>
  <rv s="0">
    <v>536870912</v>
    <v>Quindío Department</v>
    <v>0bb62acd-b714-a5dd-dc49-6f69ddaba02c</v>
    <v>es-ES</v>
    <v>Map</v>
  </rv>
  <rv s="1">
    <v>22</v>
    <v>7</v>
    <v>86</v>
    <v>7</v>
    <v>0</v>
    <v>Image of Armenia, Colombia</v>
  </rv>
  <rv s="2">
    <fb>4.5388888888889003</fb>
    <v>8</v>
  </rv>
  <rv s="3">
    <v>https://www.bing.com/search?q=armenia+colombia&amp;form=skydnc</v>
    <v>Learn more on Bing</v>
  </rv>
  <rv s="0">
    <v>805306368</v>
    <v>José Manuel Ríos Morales (Mayor)</v>
    <v>e6a33032-bef6-fa3d-0515-57afb7af841b</v>
    <v>es-ES</v>
    <v>Generic</v>
  </rv>
  <rv s="5">
    <v>23</v>
  </rv>
  <rv s="2">
    <fb>-75.672499999999999</fb>
    <v>8</v>
  </rv>
  <rv s="2">
    <fb>304314</fb>
    <v>16</v>
  </rv>
  <rv s="9">
    <v>#VALUE!</v>
    <v>es-ES</v>
    <v>9f713bea-584e-bcb2-fad2-76734e840ef6</v>
    <v>536870912</v>
    <v>1</v>
    <v>87</v>
    <v>25</v>
    <v>33</v>
    <v>Armenia, Colombia</v>
    <v>5</v>
    <v>6</v>
    <v>Map</v>
    <v>7</v>
    <v>41</v>
    <v>220</v>
    <v>Armenia is the capital of Quindío Department in the South American country of Colombia. Armenia is a medium-sized city and part of the "coffee axis" along with Pereira and Manizales. It is one of the main centers of the national economy and of ...</v>
    <v>221</v>
    <v>222</v>
    <v>223</v>
    <v>224</v>
    <v>226</v>
    <v>227</v>
    <v>Armenia, Colombia</v>
    <v>6</v>
    <v>228</v>
    <v>Armenia, Colombia</v>
    <v>mdp/vdpid/5580601899104600065</v>
    <v>16</v>
  </rv>
  <rv s="2">
    <fb>1845</fb>
    <v>16</v>
  </rv>
  <rv s="1">
    <v>23</v>
    <v>7</v>
    <v>88</v>
    <v>7</v>
    <v>0</v>
    <v>Image of Quindío Department</v>
  </rv>
  <rv s="3">
    <v>https://www.bing.com/search?q=quind%c3%ado+department+colombia&amp;form=skydnc</v>
    <v>Learn more on Bing</v>
  </rv>
  <rv s="0">
    <v>805306368</v>
    <v>Roberto Jairo Jaramillo Cardenas (Governor)</v>
    <v>e1e56920-2915-1461-a2d8-7bb4aaa600b3</v>
    <v>es-ES</v>
    <v>Generic</v>
  </rv>
  <rv s="5">
    <v>24</v>
  </rv>
  <rv s="2">
    <fb>555401</fb>
    <v>16</v>
  </rv>
  <rv s="2">
    <fb>145612</fb>
    <v>16</v>
  </rv>
  <rv s="10">
    <v>#VALUE!</v>
    <v>es-ES</v>
    <v>0bb62acd-b714-a5dd-dc49-6f69ddaba02c</v>
    <v>536870912</v>
    <v>1</v>
    <v>90</v>
    <v>13</v>
    <v>45</v>
    <v>Quindío Department</v>
    <v>5</v>
    <v>6</v>
    <v>Map</v>
    <v>7</v>
    <v>15</v>
    <v>CO-QUI</v>
    <v>230</v>
    <v>219</v>
    <v>219</v>
    <v>Quindío is a department of Colombia. It's located in the western central of the country, specifically in the Andean region. Its capital is Armenia. It's famous for the quality of the coffee plantations, colorful architecture, benign weather, ...</v>
    <v>231</v>
    <v>232</v>
    <v>234</v>
    <v>Quindío Department</v>
    <v>6</v>
    <v>235</v>
    <v>236</v>
    <v>Quindío Department</v>
    <v>mdp/vdpid/10106922</v>
  </rv>
  <rv s="0">
    <v>536870912</v>
    <v>Quindío</v>
    <v>0bb62acd-b714-a5dd-dc49-6f69ddaba02c</v>
    <v>es-ES</v>
    <v>Map</v>
  </rv>
  <rv s="0">
    <v>536870912</v>
    <v>Cúcuta</v>
    <v>5a90774d-aeea-6f03-17a8-2126ffdffef3</v>
    <v>es-ES</v>
    <v>Map</v>
  </rv>
  <rv s="2">
    <fb>1176</fb>
    <v>16</v>
  </rv>
  <rv s="0">
    <v>536870912</v>
    <v>Norte de Santander Department</v>
    <v>d44c8def-e6be-c3f1-ab4e-e27af99a2e0b</v>
    <v>es-ES</v>
    <v>Map</v>
  </rv>
  <rv s="1">
    <v>24</v>
    <v>7</v>
    <v>91</v>
    <v>7</v>
    <v>0</v>
    <v>Image of Cúcuta</v>
  </rv>
  <rv s="2">
    <fb>7.9074999999999998</fb>
    <v>8</v>
  </rv>
  <rv s="3">
    <v>https://www.bing.com/search?q=c%c3%bacuta&amp;form=skydnc</v>
    <v>Learn more on Bing</v>
  </rv>
  <rv s="0">
    <v>805306368</v>
    <v>Jorge Acevedo Peñaloza (Mayor)</v>
    <v>fd7df685-b356-0654-5738-5310c15eed1c</v>
    <v>es-ES</v>
    <v>Generic</v>
  </rv>
  <rv s="5">
    <v>25</v>
  </rv>
  <rv s="2">
    <fb>-72.504722222222</fb>
    <v>8</v>
  </rv>
  <rv s="2">
    <fb>777106</fb>
    <v>16</v>
  </rv>
  <rv s="5">
    <v>26</v>
  </rv>
  <rv s="9">
    <v>#VALUE!</v>
    <v>es-ES</v>
    <v>5a90774d-aeea-6f03-17a8-2126ffdffef3</v>
    <v>536870912</v>
    <v>1</v>
    <v>92</v>
    <v>25</v>
    <v>33</v>
    <v>Cúcuta</v>
    <v>5</v>
    <v>6</v>
    <v>Map</v>
    <v>7</v>
    <v>41</v>
    <v>240</v>
    <v>Cúcuta, officially San José de Cúcuta, is a Colombian municipality, capital of the department of Norte de Santander and nucleus of the Metropolitan Area of Cúcuta. The city is located in the homonymous valley, at the foot of the Eastern Ranges ...</v>
    <v>241</v>
    <v>242</v>
    <v>243</v>
    <v>244</v>
    <v>246</v>
    <v>247</v>
    <v>Cúcuta</v>
    <v>6</v>
    <v>248</v>
    <v>Cúcuta</v>
    <v>mdp/vdpid/5578887360407404545</v>
    <v>249</v>
  </rv>
  <rv s="2">
    <fb>21658</fb>
    <v>16</v>
  </rv>
  <rv s="1">
    <v>25</v>
    <v>7</v>
    <v>93</v>
    <v>7</v>
    <v>0</v>
    <v>Image of Norte de Santander Department</v>
  </rv>
  <rv s="3">
    <v>https://www.bing.com/search?q=norte+de+santander+department+colombia&amp;form=skydnc</v>
    <v>Learn more on Bing</v>
  </rv>
  <rv s="0">
    <v>805306368</v>
    <v>William Villamizar Laguado (Governor)</v>
    <v>3be5592a-a4f5-ca28-1911-35ef259d9d30</v>
    <v>es-ES</v>
    <v>Generic</v>
  </rv>
  <rv s="5">
    <v>27</v>
  </rv>
  <rv s="2">
    <fb>1658835</fb>
    <v>16</v>
  </rv>
  <rv s="2">
    <fb>295605</fb>
    <v>16</v>
  </rv>
  <rv s="6">
    <v>#VALUE!</v>
    <v>es-ES</v>
    <v>d44c8def-e6be-c3f1-ab4e-e27af99a2e0b</v>
    <v>536870912</v>
    <v>1</v>
    <v>95</v>
    <v>13</v>
    <v>14</v>
    <v>Norte de Santander Department</v>
    <v>5</v>
    <v>6</v>
    <v>Map</v>
    <v>7</v>
    <v>80</v>
    <v>CO-NSA</v>
    <v>251</v>
    <v>239</v>
    <v>239</v>
    <v>Norte de Santander is a department of northeastern Colombia. It is in the north of the country, bordering Venezuela. Its capital is Cúcuta, one of the country's major cities. Norte de Santander is bordered by Venezuela to the east and north, by ...</v>
    <v>252</v>
    <v>253</v>
    <v>255</v>
    <v>Norte de Santander Department</v>
    <v>98</v>
    <v>256</v>
    <v>257</v>
    <v>Norte de Santander Department</v>
    <v>mdp/vdpid/9406503</v>
    <v>16</v>
  </rv>
  <rv s="0">
    <v>536870912</v>
    <v>Norte de Santander</v>
    <v>d44c8def-e6be-c3f1-ab4e-e27af99a2e0b</v>
    <v>es-ES</v>
    <v>Map</v>
  </rv>
  <rv s="0">
    <v>536870912</v>
    <v>Riohacha</v>
    <v>f49d0eea-63a6-74bd-7610-26e440494dda</v>
    <v>es-ES</v>
    <v>Map</v>
  </rv>
  <rv s="2">
    <fb>5020</fb>
    <v>16</v>
  </rv>
  <rv s="0">
    <v>536870912</v>
    <v>La Guajira Department</v>
    <v>5dadb66e-c4f1-8556-c08f-671a606edf84</v>
    <v>es-ES</v>
    <v>Map</v>
  </rv>
  <rv s="1">
    <v>26</v>
    <v>7</v>
    <v>96</v>
    <v>7</v>
    <v>0</v>
    <v>Image of Riohacha</v>
  </rv>
  <rv s="2">
    <fb>11.544166666667</fb>
    <v>8</v>
  </rv>
  <rv s="3">
    <v>https://www.bing.com/search?q=riohacha+colombia&amp;form=skydnc</v>
    <v>Learn more on Bing</v>
  </rv>
  <rv s="0">
    <v>805306368</v>
    <v>Rafael Ceballos Sierra (Mayor)</v>
    <v>401d5f42-c0ec-ed6b-6174-4a40fa77534f</v>
    <v>es-ES</v>
    <v>Generic</v>
  </rv>
  <rv s="5">
    <v>28</v>
  </rv>
  <rv s="2">
    <fb>-72.906944444443994</fb>
    <v>8</v>
  </rv>
  <rv s="2">
    <fb>167865</fb>
    <v>16</v>
  </rv>
  <rv s="8">
    <v>#VALUE!</v>
    <v>es-ES</v>
    <v>f49d0eea-63a6-74bd-7610-26e440494dda</v>
    <v>536870912</v>
    <v>1</v>
    <v>97</v>
    <v>25</v>
    <v>26</v>
    <v>Riohacha</v>
    <v>5</v>
    <v>6</v>
    <v>Map</v>
    <v>7</v>
    <v>98</v>
    <v>261</v>
    <v>Riohacha is a city in the Riohacha Municipality in the northern Caribbean Region of Colombia by the mouth of the Ranchería River and the Caribbean Sea. It is the capital city of the La Guajira Department. It has a sandy beach waterfront.</v>
    <v>262</v>
    <v>263</v>
    <v>264</v>
    <v>265</v>
    <v>267</v>
    <v>268</v>
    <v>Riohacha</v>
    <v>6</v>
    <v>269</v>
    <v>Riohacha</v>
    <v>mdp/vdpid/5565695205048320002</v>
  </rv>
  <rv s="2">
    <fb>20848</fb>
    <v>16</v>
  </rv>
  <rv s="0">
    <v>536870912</v>
    <v>Uribia</v>
    <v>079ebe16-eeaa-f321-420d-7a8c4b2a599d</v>
    <v>es-ES</v>
    <v>Map</v>
  </rv>
  <rv s="1">
    <v>27</v>
    <v>7</v>
    <v>99</v>
    <v>7</v>
    <v>0</v>
    <v>Image of La Guajira Department</v>
  </rv>
  <rv s="3">
    <v>https://www.bing.com/search?q=la+guajira+department+colombia&amp;form=skydnc</v>
    <v>Learn more on Bing</v>
  </rv>
  <rv s="0">
    <v>805306368</v>
    <v>Oneida Rayeth Pinto Perez (Governor)</v>
    <v>0e30be62-a9fb-999d-ad99-976d5a4975fe</v>
    <v>es-ES</v>
    <v>Generic</v>
  </rv>
  <rv s="5">
    <v>29</v>
  </rv>
  <rv s="2">
    <fb>965718</fb>
    <v>16</v>
  </rv>
  <rv s="2">
    <fb>123078</fb>
    <v>16</v>
  </rv>
  <rv s="6">
    <v>#VALUE!</v>
    <v>es-ES</v>
    <v>5dadb66e-c4f1-8556-c08f-671a606edf84</v>
    <v>536870912</v>
    <v>1</v>
    <v>101</v>
    <v>13</v>
    <v>14</v>
    <v>La Guajira Department</v>
    <v>5</v>
    <v>6</v>
    <v>Map</v>
    <v>7</v>
    <v>15</v>
    <v>CO-LAG</v>
    <v>271</v>
    <v>260</v>
    <v>272</v>
    <v>La Guajira is a department of Colombia. It occupies most of the Guajira Peninsula in the northeast region of the country, on the Caribbean Sea and bordering Venezuela, at the northernmost tip of South America. The capital city of the department ...</v>
    <v>273</v>
    <v>274</v>
    <v>276</v>
    <v>La Guajira Department</v>
    <v>6</v>
    <v>277</v>
    <v>278</v>
    <v>La Guajira Department</v>
    <v>mdp/vdpid/10106951</v>
    <v>16</v>
  </rv>
  <rv s="0">
    <v>536870912</v>
    <v>La Guajira</v>
    <v>5dadb66e-c4f1-8556-c08f-671a606edf84</v>
    <v>es-ES</v>
    <v>Map</v>
  </rv>
  <rv s="0">
    <v>536870912</v>
    <v>Tuluá</v>
    <v>b8ca6c04-5a33-791a-899a-9e92079c5bd7</v>
    <v>es-ES</v>
    <v>Map</v>
  </rv>
  <rv s="2">
    <fb>910.55</fb>
    <v>16</v>
  </rv>
  <rv s="1">
    <v>28</v>
    <v>7</v>
    <v>102</v>
    <v>7</v>
    <v>0</v>
    <v>Image of Tuluá</v>
  </rv>
  <rv s="2">
    <fb>4.0847222222221999</fb>
    <v>8</v>
  </rv>
  <rv s="3">
    <v>https://www.bing.com/search?q=tulu%c3%a1+colombia&amp;form=skydnc</v>
    <v>Learn more on Bing</v>
  </rv>
  <rv s="0">
    <v>805306368</v>
    <v>John Jairo Gomez Aguirre (Mayor)</v>
    <v>7b58c670-7e41-325b-c053-95b4aac8a4ed</v>
    <v>es-ES</v>
    <v>Generic</v>
  </rv>
  <rv s="5">
    <v>30</v>
  </rv>
  <rv s="2">
    <fb>-76.198611111111006</fb>
    <v>8</v>
  </rv>
  <rv s="2">
    <fb>218812</fb>
    <v>16</v>
  </rv>
  <rv s="5">
    <v>31</v>
  </rv>
  <rv s="9">
    <v>#VALUE!</v>
    <v>es-ES</v>
    <v>b8ca6c04-5a33-791a-899a-9e92079c5bd7</v>
    <v>536870912</v>
    <v>1</v>
    <v>103</v>
    <v>25</v>
    <v>33</v>
    <v>Tuluá</v>
    <v>5</v>
    <v>6</v>
    <v>Map</v>
    <v>7</v>
    <v>34</v>
    <v>282</v>
    <v>Tuluá, is a city located in the heart of Valle del Cauca, Colombia. A major industrial and commercial center, it is the region's fourth-largest city after Cali—the department capital—Palmira and Buenaventura. Founded around 1741 by Juan de Lemos ...</v>
    <v>91</v>
    <v>283</v>
    <v>284</v>
    <v>285</v>
    <v>287</v>
    <v>288</v>
    <v>Tuluá</v>
    <v>6</v>
    <v>289</v>
    <v>Tuluá</v>
    <v>mdp/vdpid/5580427498568548356</v>
    <v>290</v>
  </rv>
  <rv s="0">
    <v>536870912</v>
    <v>Ibagué</v>
    <v>43cc9ce9-0faf-3537-c0bc-350b79430d14</v>
    <v>es-ES</v>
    <v>Map</v>
  </rv>
  <rv s="2">
    <fb>1498</fb>
    <v>16</v>
  </rv>
  <rv s="0">
    <v>536870912</v>
    <v>Tolima Department</v>
    <v>9f5d3f6f-e4de-1042-2cb7-b84911d028d4</v>
    <v>es-ES</v>
    <v>Map</v>
  </rv>
  <rv s="1">
    <v>29</v>
    <v>7</v>
    <v>104</v>
    <v>7</v>
    <v>0</v>
    <v>Image of Ibagué</v>
  </rv>
  <rv s="2">
    <fb>4.4377777777778</fb>
    <v>8</v>
  </rv>
  <rv s="3">
    <v>https://www.bing.com/search?q=ibagu%c3%a9&amp;form=skydnc</v>
    <v>Learn more on Bing</v>
  </rv>
  <rv s="0">
    <v>805306368</v>
    <v>Johana Aranda (Mayor)</v>
    <v>50c9619c-a3d7-cd9a-1e6f-0d9d3beddf5b</v>
    <v>es-ES</v>
    <v>Generic</v>
  </rv>
  <rv s="5">
    <v>32</v>
  </rv>
  <rv s="2">
    <fb>-75.200555555555994</fb>
    <v>8</v>
  </rv>
  <rv s="2">
    <fb>541101</fb>
    <v>16</v>
  </rv>
  <rv s="5">
    <v>33</v>
  </rv>
  <rv s="9">
    <v>#VALUE!</v>
    <v>es-ES</v>
    <v>43cc9ce9-0faf-3537-c0bc-350b79430d14</v>
    <v>536870912</v>
    <v>1</v>
    <v>105</v>
    <v>25</v>
    <v>33</v>
    <v>Ibagué</v>
    <v>5</v>
    <v>6</v>
    <v>Map</v>
    <v>7</v>
    <v>34</v>
    <v>293</v>
    <v>Ibagué is the capital of Tolima, one of the 32 departments that make up the Republic of Colombia. The city is located in the center of the country, on the central mountain range of the Colombian Andes, near Nevado del Tolima. It is one of the ...</v>
    <v>294</v>
    <v>295</v>
    <v>296</v>
    <v>297</v>
    <v>299</v>
    <v>300</v>
    <v>Ibagué</v>
    <v>6</v>
    <v>301</v>
    <v>Ibagué</v>
    <v>mdp/vdpid/5580647428828168196</v>
    <v>302</v>
  </rv>
  <rv s="2">
    <fb>23562</fb>
    <v>16</v>
  </rv>
  <rv s="1">
    <v>30</v>
    <v>7</v>
    <v>106</v>
    <v>7</v>
    <v>0</v>
    <v>Image of Tolima Department</v>
  </rv>
  <rv s="3">
    <v>https://www.bing.com/search?q=tolima+department+colombia&amp;form=skydnc</v>
    <v>Learn more on Bing</v>
  </rv>
  <rv s="0">
    <v>805306368</v>
    <v>Adriana Magali Matiz (Governor)</v>
    <v>77e2cd15-998e-4891-712d-11d002318a3d</v>
    <v>es-ES</v>
    <v>Generic</v>
  </rv>
  <rv s="5">
    <v>34</v>
  </rv>
  <rv s="2">
    <fb>1339998</fb>
    <v>16</v>
  </rv>
  <rv s="2">
    <fb>363637</fb>
    <v>16</v>
  </rv>
  <rv s="10">
    <v>#VALUE!</v>
    <v>es-ES</v>
    <v>9f5d3f6f-e4de-1042-2cb7-b84911d028d4</v>
    <v>536870912</v>
    <v>1</v>
    <v>108</v>
    <v>13</v>
    <v>45</v>
    <v>Tolima Department</v>
    <v>5</v>
    <v>6</v>
    <v>Map</v>
    <v>7</v>
    <v>15</v>
    <v>CO-TOL</v>
    <v>304</v>
    <v>292</v>
    <v>292</v>
    <v>Tolima is one of the 32 departments of Colombia, located in the Andean region, in the center-west of the country. It is bordered on the north and the west by the department of Caldas; on the east by the department of Cundinamarca; on the south ...</v>
    <v>305</v>
    <v>306</v>
    <v>308</v>
    <v>Tolima Department</v>
    <v>6</v>
    <v>309</v>
    <v>310</v>
    <v>Tolima Department</v>
    <v>mdp/vdpid/33584</v>
  </rv>
  <rv s="0">
    <v>536870912</v>
    <v>Tolima</v>
    <v>9f5d3f6f-e4de-1042-2cb7-b84911d028d4</v>
    <v>es-ES</v>
    <v>Map</v>
  </rv>
  <rv s="0">
    <v>536870912</v>
    <v>Malambo</v>
    <v>d24a66aa-a98b-4990-b324-9bde65193f45</v>
    <v>es-ES</v>
    <v>Map</v>
  </rv>
  <rv s="2">
    <fb>108</fb>
    <v>16</v>
  </rv>
  <rv s="1">
    <v>31</v>
    <v>7</v>
    <v>109</v>
    <v>7</v>
    <v>0</v>
    <v>Image of Malambo, Atlántico</v>
  </rv>
  <rv s="2">
    <fb>10.860277777778</fb>
    <v>8</v>
  </rv>
  <rv s="0">
    <v>805306368</v>
    <v>Adolfo Bernal Gutierrez (Mayor)</v>
    <v>dab16766-8b49-fc9e-4c25-159f3b0bc72a</v>
    <v>es-ES</v>
    <v>Generic</v>
  </rv>
  <rv s="5">
    <v>35</v>
  </rv>
  <rv s="2">
    <fb>-74.778888888889</fb>
    <v>8</v>
  </rv>
  <rv s="2">
    <fb>139566</fb>
    <v>16</v>
  </rv>
  <rv s="14">
    <v>#VALUE!</v>
    <v>es-ES</v>
    <v>d24a66aa-a98b-4990-b324-9bde65193f45</v>
    <v>536870912</v>
    <v>1</v>
    <v>110</v>
    <v>111</v>
    <v>112</v>
    <v>Malambo, Atlántico</v>
    <v>113</v>
    <v>6</v>
    <v>Map</v>
    <v>7</v>
    <v>34</v>
    <v>314</v>
    <v>Malambo is a municipality and city in the Colombian department of Atlántico. Malambo forms the southernmost part of the Metropolitan area of Barranquilla.</v>
    <v>120</v>
    <v>315</v>
    <v>316</v>
    <v>318</v>
    <v>319</v>
    <v>Malambo, Atlántico</v>
    <v>6</v>
    <v>320</v>
    <v>Malambo, Atlántico</v>
    <v>mdp/vdpid/5576081503672074242</v>
    <v>290</v>
  </rv>
  <rv s="0">
    <v>536870912</v>
    <v>Popayán</v>
    <v>00cf04a3-1af5-9cf7-1cb0-ff1a2de87d79</v>
    <v>es-ES</v>
    <v>Map</v>
  </rv>
  <rv s="2">
    <fb>512</fb>
    <v>16</v>
  </rv>
  <rv s="0">
    <v>536870912</v>
    <v>Cauca Department</v>
    <v>7b3864e4-af68-447f-d9bc-075dd9085ef8</v>
    <v>es-ES</v>
    <v>Map</v>
  </rv>
  <rv s="1">
    <v>32</v>
    <v>7</v>
    <v>114</v>
    <v>7</v>
    <v>0</v>
    <v>Image of Popayán</v>
  </rv>
  <rv s="2">
    <fb>2.4541666666666702</fb>
    <v>8</v>
  </rv>
  <rv s="3">
    <v>https://www.bing.com/search?q=popay%c3%a1n&amp;form=skydnc</v>
    <v>Learn more on Bing</v>
  </rv>
  <rv s="0">
    <v>805306368</v>
    <v>Juan Carlos Muñoz (Mayor)</v>
    <v>dd3557d1-2a83-84c0-6d32-0c2b62990af7</v>
    <v>es-ES</v>
    <v>Generic</v>
  </rv>
  <rv s="5">
    <v>36</v>
  </rv>
  <rv s="2">
    <fb>-76.609166666666695</fb>
    <v>8</v>
  </rv>
  <rv s="2">
    <fb>318059</fb>
    <v>16</v>
  </rv>
  <rv s="9">
    <v>#VALUE!</v>
    <v>es-ES</v>
    <v>00cf04a3-1af5-9cf7-1cb0-ff1a2de87d79</v>
    <v>536870912</v>
    <v>1</v>
    <v>115</v>
    <v>25</v>
    <v>33</v>
    <v>Popayán</v>
    <v>5</v>
    <v>6</v>
    <v>Map</v>
    <v>7</v>
    <v>41</v>
    <v>323</v>
    <v>Popayán is the capital of the Colombian department of Cauca. It is located in the Pubenza Valley in southwestern Colombia between the Western Mountain Range and Central Mountain Range. The municipality has a population of 318,059, an area of 483 ...</v>
    <v>324</v>
    <v>325</v>
    <v>326</v>
    <v>327</v>
    <v>329</v>
    <v>330</v>
    <v>Popayán</v>
    <v>6</v>
    <v>331</v>
    <v>Popayán</v>
    <v>mdp/vdpid/5581279410599755779</v>
    <v>16</v>
  </rv>
  <rv s="2">
    <fb>29308</fb>
    <v>16</v>
  </rv>
  <rv s="1">
    <v>33</v>
    <v>7</v>
    <v>116</v>
    <v>7</v>
    <v>0</v>
    <v>Image of Cauca Department</v>
  </rv>
  <rv s="3">
    <v>https://www.bing.com/search?q=cauca+department+colombia&amp;form=skydnc</v>
    <v>Learn more on Bing</v>
  </rv>
  <rv s="0">
    <v>805306368</v>
    <v>Elías Larrahondo Carabalí (Governor)</v>
    <v>ba6bbd9b-d45b-4f8b-7b03-88050550bee6</v>
    <v>es-ES</v>
    <v>Generic</v>
  </rv>
  <rv s="5">
    <v>37</v>
  </rv>
  <rv s="2">
    <fb>1464488</fb>
    <v>16</v>
  </rv>
  <rv s="2">
    <fb>294069</fb>
    <v>16</v>
  </rv>
  <rv s="6">
    <v>#VALUE!</v>
    <v>es-ES</v>
    <v>7b3864e4-af68-447f-d9bc-075dd9085ef8</v>
    <v>536870912</v>
    <v>1</v>
    <v>118</v>
    <v>13</v>
    <v>14</v>
    <v>Cauca Department</v>
    <v>5</v>
    <v>6</v>
    <v>Map</v>
    <v>7</v>
    <v>38</v>
    <v>CO-CAU</v>
    <v>333</v>
    <v>322</v>
    <v>322</v>
    <v>Cauca Department is a department of Southwestern Colombia. Located in the southwestern part of the country, facing the Pacific Ocean to the west, the Valle del Cauca Department to the north, Tolima Department to the northeast, Huila Department ...</v>
    <v>334</v>
    <v>335</v>
    <v>337</v>
    <v>Cauca Department</v>
    <v>6</v>
    <v>338</v>
    <v>339</v>
    <v>Cauca Department</v>
    <v>mdp/vdpid/9419845</v>
    <v>16</v>
  </rv>
  <rv s="0">
    <v>536870912</v>
    <v>Florencia</v>
    <v>cd593b92-5ec9-6358-d982-76274f18d53c</v>
    <v>es-ES</v>
    <v>Map</v>
  </rv>
  <rv s="2">
    <fb>2292</fb>
    <v>16</v>
  </rv>
  <rv s="0">
    <v>536870912</v>
    <v>Caquetá Department</v>
    <v>52c6ce36-10f4-7316-b10a-41d0eb67ac75</v>
    <v>es-ES</v>
    <v>Map</v>
  </rv>
  <rv s="1">
    <v>34</v>
    <v>7</v>
    <v>119</v>
    <v>7</v>
    <v>0</v>
    <v>Image of Florencia, Caquetá</v>
  </rv>
  <rv s="2">
    <fb>1.6141666666667001</fb>
    <v>8</v>
  </rv>
  <rv s="3">
    <v>https://www.bing.com/search?q=florencia+caqueta&amp;form=skydnc</v>
    <v>Learn more on Bing</v>
  </rv>
  <rv s="0">
    <v>805306368</v>
    <v>María Susana Portela (Mayor)</v>
    <v>10828bb1-0462-c4b9-1487-019e91180f64</v>
    <v>es-ES</v>
    <v>Generic</v>
  </rv>
  <rv s="5">
    <v>38</v>
  </rv>
  <rv s="2">
    <fb>-75.611666666667006</fb>
    <v>8</v>
  </rv>
  <rv s="2">
    <fb>177946</fb>
    <v>16</v>
  </rv>
  <rv s="9">
    <v>#VALUE!</v>
    <v>es-ES</v>
    <v>cd593b92-5ec9-6358-d982-76274f18d53c</v>
    <v>536870912</v>
    <v>1</v>
    <v>120</v>
    <v>25</v>
    <v>33</v>
    <v>Florencia, Caquetá</v>
    <v>5</v>
    <v>6</v>
    <v>Map</v>
    <v>7</v>
    <v>27</v>
    <v>342</v>
    <v>Florencia is a municipality and the capital city of the Department of Caquetá, Colombia. It is the most populous city in the Amazon Region of Colombia. It lies on the Orteguaza River which flows into the Caqueta River. Its population is 177,946 ...</v>
    <v>343</v>
    <v>344</v>
    <v>345</v>
    <v>346</v>
    <v>348</v>
    <v>349</v>
    <v>Florencia, Caquetá</v>
    <v>6</v>
    <v>350</v>
    <v>Florencia, Caquetá</v>
    <v>mdp/vdpid/5581740823231332353</v>
    <v>290</v>
  </rv>
  <rv s="2">
    <fb>88965</fb>
    <v>16</v>
  </rv>
  <rv s="0">
    <v>536870912</v>
    <v>Florencia, Caquetá</v>
    <v>cd593b92-5ec9-6358-d982-76274f18d53c</v>
    <v>es-ES</v>
    <v>Map</v>
  </rv>
  <rv s="1">
    <v>35</v>
    <v>7</v>
    <v>121</v>
    <v>7</v>
    <v>0</v>
    <v>Image of Caquetá Department</v>
  </rv>
  <rv s="3">
    <v>https://www.bing.com/search?q=caquet%c3%a1+department+colombia&amp;form=skydnc</v>
    <v>Learn more on Bing</v>
  </rv>
  <rv s="0">
    <v>805306368</v>
    <v>Alvaro Pacheco Alvarez (Governor)</v>
    <v>5f36e4f3-77a4-a33a-c270-1c5d4cd374d9</v>
    <v>es-ES</v>
    <v>Generic</v>
  </rv>
  <rv s="5">
    <v>39</v>
  </rv>
  <rv s="2">
    <fb>401849</fb>
    <v>16</v>
  </rv>
  <rv s="2">
    <fb>80076</fb>
    <v>16</v>
  </rv>
  <rv s="6">
    <v>#VALUE!</v>
    <v>es-ES</v>
    <v>52c6ce36-10f4-7316-b10a-41d0eb67ac75</v>
    <v>536870912</v>
    <v>1</v>
    <v>123</v>
    <v>13</v>
    <v>14</v>
    <v>Caquetá Department</v>
    <v>5</v>
    <v>6</v>
    <v>Map</v>
    <v>7</v>
    <v>38</v>
    <v>CO-CAQ</v>
    <v>352</v>
    <v>353</v>
    <v>353</v>
    <v>Caquetá Department is a department of Colombia. Located in the Amazonas region, Caquetá borders with the departments of Cauca and Huila to the west, the department of Meta to the north, the department of Guaviare to the northeast, the department ...</v>
    <v>354</v>
    <v>355</v>
    <v>357</v>
    <v>Caquetá Department</v>
    <v>6</v>
    <v>358</v>
    <v>359</v>
    <v>Caquetá Department</v>
    <v>mdp/vdpid/10106918</v>
    <v>16</v>
  </rv>
  <rv s="0">
    <v>536870912</v>
    <v>Caquetá</v>
    <v>52c6ce36-10f4-7316-b10a-41d0eb67ac75</v>
    <v>es-ES</v>
    <v>Map</v>
  </rv>
  <rv s="0">
    <v>536870912</v>
    <v>Pereira</v>
    <v>d348f442-8e77-a0fc-3525-8c1a05184766</v>
    <v>es-ES</v>
    <v>Map</v>
  </rv>
  <rv s="2">
    <fb>702</fb>
    <v>16</v>
  </rv>
  <rv s="0">
    <v>536870912</v>
    <v>Risaralda Department</v>
    <v>12859881-10e7-a44f-aa52-ed6ecbc80e7c</v>
    <v>es-ES</v>
    <v>Map</v>
  </rv>
  <rv s="1">
    <v>36</v>
    <v>7</v>
    <v>124</v>
    <v>7</v>
    <v>0</v>
    <v>Image of Pereira, Colombia</v>
  </rv>
  <rv s="2">
    <fb>4.8142777777778001</fb>
    <v>8</v>
  </rv>
  <rv s="3">
    <v>https://www.bing.com/search?q=pereira+colombia&amp;form=skydnc</v>
    <v>Learn more on Bing</v>
  </rv>
  <rv s="0">
    <v>805306368</v>
    <v>Carlos Maya López (Mayor)</v>
    <v>22ca65ad-7079-a20b-bcc1-0098d0fc2779</v>
    <v>es-ES</v>
    <v>Generic</v>
  </rv>
  <rv s="5">
    <v>40</v>
  </rv>
  <rv s="2">
    <fb>-75.694558333333006</fb>
    <v>8</v>
  </rv>
  <rv s="2">
    <fb>590554</fb>
    <v>16</v>
  </rv>
  <rv s="8">
    <v>#VALUE!</v>
    <v>es-ES</v>
    <v>d348f442-8e77-a0fc-3525-8c1a05184766</v>
    <v>536870912</v>
    <v>1</v>
    <v>125</v>
    <v>25</v>
    <v>26</v>
    <v>Pereira, Colombia</v>
    <v>5</v>
    <v>6</v>
    <v>Map</v>
    <v>7</v>
    <v>65</v>
    <v>363</v>
    <v>Pereira is the capital city of the Colombian department of Risaralda. It's located in the foothills of the Andes in a coffee-producing area of Colombia officially known as the "Coffee Axis". Pereira, alongside the rest of the Coffee Axis, form ...</v>
    <v>364</v>
    <v>365</v>
    <v>366</v>
    <v>367</v>
    <v>369</v>
    <v>370</v>
    <v>Pereira, Colombia</v>
    <v>6</v>
    <v>371</v>
    <v>Pereira, Colombia</v>
    <v>mdp/vdpid/5580596817134878721</v>
  </rv>
  <rv s="2">
    <fb>3600</fb>
    <v>16</v>
  </rv>
  <rv s="0">
    <v>536870912</v>
    <v>Pereira, Colombia</v>
    <v>d348f442-8e77-a0fc-3525-8c1a05184766</v>
    <v>es-ES</v>
    <v>Map</v>
  </rv>
  <rv s="1">
    <v>37</v>
    <v>7</v>
    <v>126</v>
    <v>7</v>
    <v>0</v>
    <v>Image of Risaralda Department</v>
  </rv>
  <rv s="3">
    <v>https://www.bing.com/search?q=risaralda+department+colombia&amp;form=skydnc</v>
    <v>Learn more on Bing</v>
  </rv>
  <rv s="0">
    <v>805306368</v>
    <v>Juan Diego Patiño Ochoa (Governor)</v>
    <v>cb5f4001-97ad-dce3-7fca-512daa7f1e5e</v>
    <v>es-ES</v>
    <v>Generic</v>
  </rv>
  <rv s="5">
    <v>41</v>
  </rv>
  <rv s="2">
    <fb>988091</fb>
    <v>16</v>
  </rv>
  <rv s="2">
    <fb>230748</fb>
    <v>16</v>
  </rv>
  <rv s="6">
    <v>#VALUE!</v>
    <v>es-ES</v>
    <v>12859881-10e7-a44f-aa52-ed6ecbc80e7c</v>
    <v>536870912</v>
    <v>1</v>
    <v>128</v>
    <v>13</v>
    <v>14</v>
    <v>Risaralda Department</v>
    <v>5</v>
    <v>6</v>
    <v>Map</v>
    <v>7</v>
    <v>129</v>
    <v>CO-RIS</v>
    <v>373</v>
    <v>374</v>
    <v>374</v>
    <v>Risaralda is a department of Colombia. It is located in the western central of the country, in the Andean region, It is part of the Coffee axis with Caldas and Quindío. Its capital is Pereira. Risaralda is very well known for the high quality of ...</v>
    <v>375</v>
    <v>376</v>
    <v>378</v>
    <v>Risaralda Department</v>
    <v>6</v>
    <v>379</v>
    <v>380</v>
    <v>Risaralda Department</v>
    <v>mdp/vdpid/27859</v>
    <v>16</v>
  </rv>
  <rv s="0">
    <v>536870912</v>
    <v>Risaralda</v>
    <v>12859881-10e7-a44f-aa52-ed6ecbc80e7c</v>
    <v>es-ES</v>
    <v>Map</v>
  </rv>
  <rv s="0">
    <v>536870912</v>
    <v>Pasto</v>
    <v>dc2554b9-27d5-309d-89c4-5936459ccb5e</v>
    <v>es-ES</v>
    <v>Map</v>
  </rv>
  <rv s="2">
    <fb>1181</fb>
    <v>16</v>
  </rv>
  <rv s="0">
    <v>536870912</v>
    <v>Nariño Department</v>
    <v>1b9faaa5-ba49-9e9a-6edd-39ceed297f8f</v>
    <v>es-ES</v>
    <v>Map</v>
  </rv>
  <rv s="1">
    <v>38</v>
    <v>7</v>
    <v>130</v>
    <v>7</v>
    <v>0</v>
    <v>Image of Pasto, Colombia</v>
  </rv>
  <rv s="2">
    <fb>1.21</fb>
    <v>8</v>
  </rv>
  <rv s="3">
    <v>https://www.bing.com/search?q=pasto%2c+colombia&amp;form=skydnc</v>
    <v>Learn more on Bing</v>
  </rv>
  <rv s="0">
    <v>805306368</v>
    <v>Pedro Vicente Obando (Mayor)</v>
    <v>94f68a38-bf12-470c-250a-8da3dbb544f0</v>
    <v>es-ES</v>
    <v>Generic</v>
  </rv>
  <rv s="5">
    <v>42</v>
  </rv>
  <rv s="2">
    <fb>-77.274722222221996</fb>
    <v>8</v>
  </rv>
  <rv s="2">
    <fb>392930</fb>
    <v>16</v>
  </rv>
  <rv s="9">
    <v>#VALUE!</v>
    <v>es-ES</v>
    <v>dc2554b9-27d5-309d-89c4-5936459ccb5e</v>
    <v>536870912</v>
    <v>1</v>
    <v>131</v>
    <v>25</v>
    <v>33</v>
    <v>Pasto, Colombia</v>
    <v>5</v>
    <v>6</v>
    <v>Map</v>
    <v>7</v>
    <v>41</v>
    <v>384</v>
    <v>Pasto, officially San Juan de Pasto, is the capital of the department of Nariño, in southern Colombia. Pasto was founded in 1537 and named after indigenous people of the area. In the 2018 census, the municipality had a population of 392,930. ...</v>
    <v>385</v>
    <v>386</v>
    <v>387</v>
    <v>388</v>
    <v>390</v>
    <v>391</v>
    <v>Pasto, Colombia</v>
    <v>6</v>
    <v>392</v>
    <v>Pasto, Colombia</v>
    <v>mdp/vdpid/5581509562260783105</v>
    <v>168</v>
  </rv>
  <rv s="2">
    <fb>33268</fb>
    <v>16</v>
  </rv>
  <rv s="0">
    <v>536870912</v>
    <v>Pasto, Colombia</v>
    <v>dc2554b9-27d5-309d-89c4-5936459ccb5e</v>
    <v>es-ES</v>
    <v>Map</v>
  </rv>
  <rv s="1">
    <v>39</v>
    <v>7</v>
    <v>132</v>
    <v>7</v>
    <v>0</v>
    <v>Image of Nariño Department</v>
  </rv>
  <rv s="3">
    <v>https://www.bing.com/search?q=nari%c3%b1o+department+colombia&amp;form=skydnc</v>
    <v>Learn more on Bing</v>
  </rv>
  <rv s="0">
    <v>805306368</v>
    <v>John Rojas (Governor)</v>
    <v>e7091697-4e17-3878-1017-2655dde69555</v>
    <v>es-ES</v>
    <v>Generic</v>
  </rv>
  <rv s="5">
    <v>43</v>
  </rv>
  <rv s="2">
    <fb>1630592</fb>
    <v>16</v>
  </rv>
  <rv s="2">
    <fb>347101</fb>
    <v>16</v>
  </rv>
  <rv s="6">
    <v>#VALUE!</v>
    <v>es-ES</v>
    <v>1b9faaa5-ba49-9e9a-6edd-39ceed297f8f</v>
    <v>536870912</v>
    <v>1</v>
    <v>134</v>
    <v>13</v>
    <v>14</v>
    <v>Nariño Department</v>
    <v>5</v>
    <v>6</v>
    <v>Map</v>
    <v>7</v>
    <v>38</v>
    <v>CO-NAR</v>
    <v>394</v>
    <v>395</v>
    <v>395</v>
    <v>Nariño is a department of Colombia named after independence leader Antonio Nariño. Its capital is Pasto. It is in the west of the country, bordering Ecuador and the Pacific Ocean. Nariño has a diverse geography and varied climate according to ...</v>
    <v>396</v>
    <v>397</v>
    <v>399</v>
    <v>Nariño Department</v>
    <v>6</v>
    <v>400</v>
    <v>401</v>
    <v>Nariño Department</v>
    <v>mdp/vdpid/9406730</v>
    <v>16</v>
  </rv>
  <rv s="0">
    <v>536870912</v>
    <v>Nariño</v>
    <v>1b9faaa5-ba49-9e9a-6edd-39ceed297f8f</v>
    <v>es-ES</v>
    <v>Map</v>
  </rv>
  <rv s="0">
    <v>536870912</v>
    <v>Guaduas</v>
    <v>fd132c0a-9a8e-b9e7-baf3-5e828c80bc9d</v>
    <v>es-ES</v>
    <v>Map</v>
  </rv>
  <rv s="1">
    <v>40</v>
    <v>7</v>
    <v>135</v>
    <v>7</v>
    <v>0</v>
    <v>Image of Guaduas</v>
  </rv>
  <rv s="2">
    <fb>5.0694439999999998</fb>
    <v>8</v>
  </rv>
  <rv s="3">
    <v>https://www.bing.com/search?q=guaduas+colombia&amp;form=skydnc</v>
    <v>Learn more on Bing</v>
  </rv>
  <rv s="0">
    <v>805306368</v>
    <v>Jhon Alexander Morera (Mayor)</v>
    <v>1ed04491-3361-137c-102d-e00b8429a6ca</v>
    <v>es-ES</v>
    <v>Generic</v>
  </rv>
  <rv s="5">
    <v>44</v>
  </rv>
  <rv s="2">
    <fb>-74.598056</fb>
    <v>8</v>
  </rv>
  <rv s="2">
    <fb>33212</fb>
    <v>16</v>
  </rv>
  <rv s="15">
    <v>#VALUE!</v>
    <v>es-ES</v>
    <v>fd132c0a-9a8e-b9e7-baf3-5e828c80bc9d</v>
    <v>536870912</v>
    <v>1</v>
    <v>136</v>
    <v>137</v>
    <v>138</v>
    <v>Guaduas</v>
    <v>5</v>
    <v>6</v>
    <v>Map</v>
    <v>7</v>
    <v>139</v>
    <v>Guaduas is a municipality and town in Colombia, in the Lower Magdalena Province department of Cundinamarca, about 117 km from Bogotá. It is an agricultural and tourist center of some importance with a population of about 33,000 in the ...</v>
    <v>1</v>
    <v>405</v>
    <v>406</v>
    <v>407</v>
    <v>409</v>
    <v>410</v>
    <v>Guaduas</v>
    <v>6</v>
    <v>411</v>
    <v>Guaduas</v>
    <v>mdp/vdpid/5580591631364521985</v>
    <v>290</v>
  </rv>
  <rv s="0">
    <v>536870912</v>
    <v>Tunja</v>
    <v>27d685ee-2724-70fe-3ed2-724fbc283d31</v>
    <v>es-ES</v>
    <v>Map</v>
  </rv>
  <rv s="2">
    <fb>118</fb>
    <v>16</v>
  </rv>
  <rv s="0">
    <v>536870912</v>
    <v>Boyacá Department</v>
    <v>951b3076-f33d-486b-9b35-d6d83aad8b98</v>
    <v>es-ES</v>
    <v>Map</v>
  </rv>
  <rv s="1">
    <v>41</v>
    <v>7</v>
    <v>140</v>
    <v>7</v>
    <v>0</v>
    <v>Image of Tunja</v>
  </rv>
  <rv s="2">
    <fb>5.5402777777778001</fb>
    <v>8</v>
  </rv>
  <rv s="3">
    <v>https://www.bing.com/search?q=tunja+colombia&amp;form=skydnc</v>
    <v>Learn more on Bing</v>
  </rv>
  <rv s="0">
    <v>805306368</v>
    <v>Mikhail Krasnov (Mayor)</v>
    <v>5d0d9927-5694-4432-d19b-c376a40e27b7</v>
    <v>es-ES</v>
    <v>Generic</v>
  </rv>
  <rv s="5">
    <v>45</v>
  </rv>
  <rv s="2">
    <fb>-73.361388888888996</fb>
    <v>8</v>
  </rv>
  <rv s="2">
    <fb>180568</fb>
    <v>16</v>
  </rv>
  <rv s="8">
    <v>#VALUE!</v>
    <v>es-ES</v>
    <v>27d685ee-2724-70fe-3ed2-724fbc283d31</v>
    <v>536870912</v>
    <v>1</v>
    <v>141</v>
    <v>25</v>
    <v>26</v>
    <v>Tunja</v>
    <v>5</v>
    <v>6</v>
    <v>Map</v>
    <v>7</v>
    <v>142</v>
    <v>414</v>
    <v>Tunja is a municipality and city on the Eastern Ranges of the Colombian Andes, in the region known as the Altiplano Cundiboyacense, 130 km northeast of Bogotá. In 2018 the municipality had a population of 172,548. It is the capital of Boyacá ...</v>
    <v>415</v>
    <v>416</v>
    <v>417</v>
    <v>418</v>
    <v>420</v>
    <v>421</v>
    <v>Tunja</v>
    <v>6</v>
    <v>422</v>
    <v>Tunja</v>
    <v>mdp/vdpid/5580708390788661249</v>
  </rv>
  <rv s="2">
    <fb>23189</fb>
    <v>16</v>
  </rv>
  <rv s="1">
    <v>42</v>
    <v>7</v>
    <v>143</v>
    <v>7</v>
    <v>0</v>
    <v>Image of Boyacá Department</v>
  </rv>
  <rv s="3">
    <v>https://www.bing.com/search?q=boyac%c3%a1+department&amp;form=skydnc</v>
    <v>Learn more on Bing</v>
  </rv>
  <rv s="0">
    <v>805306368</v>
    <v>Carlos Andrés Amaya (Governor)</v>
    <v>d5b8b5d2-15c0-ce0d-f0a7-0f39182395e6</v>
    <v>es-ES</v>
    <v>Generic</v>
  </rv>
  <rv s="5">
    <v>46</v>
  </rv>
  <rv s="2">
    <fb>1217376</fb>
    <v>16</v>
  </rv>
  <rv s="2">
    <fb>336296</fb>
    <v>16</v>
  </rv>
  <rv s="6">
    <v>#VALUE!</v>
    <v>es-ES</v>
    <v>951b3076-f33d-486b-9b35-d6d83aad8b98</v>
    <v>536870912</v>
    <v>1</v>
    <v>145</v>
    <v>13</v>
    <v>14</v>
    <v>Boyacá Department</v>
    <v>5</v>
    <v>6</v>
    <v>Map</v>
    <v>7</v>
    <v>38</v>
    <v>CO-BOY</v>
    <v>424</v>
    <v>413</v>
    <v>413</v>
    <v>Boyacá is one of the thirty-two departments of Colombia, and the remnant of Boyacá State, one of the original nine states of the "United States of Colombia". Boyacá is centrally located within Colombia, almost entirely within the mountains of ...</v>
    <v>425</v>
    <v>426</v>
    <v>428</v>
    <v>Boyacá Department</v>
    <v>6</v>
    <v>429</v>
    <v>430</v>
    <v>Boyacá Department</v>
    <v>mdp/vdpid/10106930</v>
    <v>16</v>
  </rv>
  <rv s="0">
    <v>536870912</v>
    <v>Boyacá</v>
    <v>951b3076-f33d-486b-9b35-d6d83aad8b98</v>
    <v>es-ES</v>
    <v>Map</v>
  </rv>
  <rv s="0">
    <v>536870912</v>
    <v>Manizales</v>
    <v>bd9d0749-454d-d6e3-1695-5fdb48ea0d4f</v>
    <v>es-ES</v>
    <v>Map</v>
  </rv>
  <rv s="2">
    <fb>571.84</fb>
    <v>16</v>
  </rv>
  <rv s="0">
    <v>536870912</v>
    <v>Caldas Department</v>
    <v>85871477-49bf-4c76-2b8d-3f2500f444d8</v>
    <v>es-ES</v>
    <v>Map</v>
  </rv>
  <rv s="1">
    <v>43</v>
    <v>7</v>
    <v>146</v>
    <v>7</v>
    <v>0</v>
    <v>Image of Manizales</v>
  </rv>
  <rv s="2">
    <fb>5.0674999999999999</fb>
    <v>8</v>
  </rv>
  <rv s="3">
    <v>https://www.bing.com/search?q=manizales&amp;form=skydnc</v>
    <v>Learn more on Bing</v>
  </rv>
  <rv s="0">
    <v>805306368</v>
    <v>Jorge Eduardo Rojas Giraldo (Mayor)</v>
    <v>80abdd05-4826-d629-5713-ba7ff7e4638e</v>
    <v>es-ES</v>
    <v>Generic</v>
  </rv>
  <rv s="5">
    <v>47</v>
  </rv>
  <rv s="2">
    <fb>-75.510000000000005</fb>
    <v>8</v>
  </rv>
  <rv s="2">
    <fb>434403</fb>
    <v>16</v>
  </rv>
  <rv s="9">
    <v>#VALUE!</v>
    <v>es-ES</v>
    <v>bd9d0749-454d-d6e3-1695-5fdb48ea0d4f</v>
    <v>536870912</v>
    <v>1</v>
    <v>147</v>
    <v>25</v>
    <v>33</v>
    <v>Manizales</v>
    <v>5</v>
    <v>6</v>
    <v>Map</v>
    <v>7</v>
    <v>41</v>
    <v>434</v>
    <v>Manizales is a city in central Colombia. It is the capital of the Department of Caldas, and lies near the Nevado del Ruiz volcano. Currently, the city is the main center for the production of Colombian coffee and an important hub for higher ...</v>
    <v>435</v>
    <v>436</v>
    <v>437</v>
    <v>438</v>
    <v>440</v>
    <v>441</v>
    <v>Manizales</v>
    <v>6</v>
    <v>442</v>
    <v>Manizales</v>
    <v>mdp/vdpid/5580550925593870337</v>
    <v>302</v>
  </rv>
  <rv s="2">
    <fb>7888</fb>
    <v>16</v>
  </rv>
  <rv s="1">
    <v>44</v>
    <v>7</v>
    <v>148</v>
    <v>7</v>
    <v>0</v>
    <v>Image of Caldas Department</v>
  </rv>
  <rv s="3">
    <v>https://www.bing.com/search?q=caldas+department+colombia&amp;form=skydnc</v>
    <v>Learn more on Bing</v>
  </rv>
  <rv s="0">
    <v>805306368</v>
    <v>Henry Gutiérrez Ángel (Governor)</v>
    <v>a5c5a81a-316c-3717-afba-26dd20439ffa</v>
    <v>es-ES</v>
    <v>Generic</v>
  </rv>
  <rv s="5">
    <v>48</v>
  </rv>
  <rv s="2">
    <fb>998255</fb>
    <v>16</v>
  </rv>
  <rv s="2">
    <fb>256532</fb>
    <v>16</v>
  </rv>
  <rv s="6">
    <v>#VALUE!</v>
    <v>es-ES</v>
    <v>85871477-49bf-4c76-2b8d-3f2500f444d8</v>
    <v>536870912</v>
    <v>1</v>
    <v>150</v>
    <v>13</v>
    <v>14</v>
    <v>Caldas Department</v>
    <v>5</v>
    <v>6</v>
    <v>Map</v>
    <v>7</v>
    <v>38</v>
    <v>CO-CAL</v>
    <v>444</v>
    <v>433</v>
    <v>433</v>
    <v>Caldas is a department of Colombia named after Colombian patriotic figure Francisco José de Caldas. It is part of the Paisa Region and its capital is Manizales. The population of Caldas is 998,255, and its area is 7,291 km². Caldas is also part ...</v>
    <v>445</v>
    <v>446</v>
    <v>448</v>
    <v>Caldas Department</v>
    <v>6</v>
    <v>449</v>
    <v>450</v>
    <v>Caldas Department</v>
    <v>mdp/vdpid/5575</v>
    <v>16</v>
  </rv>
  <rv s="0">
    <v>536870912</v>
    <v>Caldas</v>
    <v>85871477-49bf-4c76-2b8d-3f2500f444d8</v>
    <v>es-ES</v>
    <v>Map</v>
  </rv>
  <rv s="0">
    <v>536870912</v>
    <v>Palmira</v>
    <v>f63350da-fa34-4acc-cb23-e1073b952d9f</v>
    <v>es-ES</v>
    <v>Map</v>
  </rv>
  <rv s="2">
    <fb>1123</fb>
    <v>16</v>
  </rv>
  <rv s="1">
    <v>45</v>
    <v>7</v>
    <v>151</v>
    <v>7</v>
    <v>0</v>
    <v>Image of Palmira, Valle del Cauca</v>
  </rv>
  <rv s="2">
    <fb>3.5347222222222001</fb>
    <v>8</v>
  </rv>
  <rv s="3">
    <v>https://www.bing.com/search?q=palmira%2c+valle+del+cauca&amp;form=skydnc</v>
    <v>Learn more on Bing</v>
  </rv>
  <rv s="0">
    <v>805306368</v>
    <v>Oscar Escobar (Mayor)</v>
    <v>7eab9014-7db3-afd4-2de7-ce2a54f8d727</v>
    <v>es-ES</v>
    <v>Generic</v>
  </rv>
  <rv s="5">
    <v>49</v>
  </rv>
  <rv s="2">
    <fb>-76.295555555556007</fb>
    <v>8</v>
  </rv>
  <rv s="2">
    <fb>358895</fb>
    <v>16</v>
  </rv>
  <rv s="8">
    <v>#VALUE!</v>
    <v>es-ES</v>
    <v>f63350da-fa34-4acc-cb23-e1073b952d9f</v>
    <v>536870912</v>
    <v>1</v>
    <v>152</v>
    <v>25</v>
    <v>26</v>
    <v>Palmira, Valle del Cauca</v>
    <v>5</v>
    <v>6</v>
    <v>Map</v>
    <v>7</v>
    <v>27</v>
    <v>454</v>
    <v>Palmira is a city and municipality in southwestern Colombia in the Valle del Cauca Department, located about 27 kilometres east from Cali, the department's capital and main city in the South of Colombia. Palmira is the second largest city in the ...</v>
    <v>91</v>
    <v>455</v>
    <v>456</v>
    <v>457</v>
    <v>459</v>
    <v>460</v>
    <v>Palmira, Valle del Cauca</v>
    <v>6</v>
    <v>461</v>
    <v>Palmira, Valle del Cauca</v>
    <v>mdp/vdpid/5580449516701614081</v>
  </rv>
  <rv s="0">
    <v>536870912</v>
    <v>Soledad</v>
    <v>9581fbfc-9725-e0f8-2b96-d8d0f8d1b8f7</v>
    <v>es-ES</v>
    <v>Map</v>
  </rv>
  <rv s="2">
    <fb>67</fb>
    <v>16</v>
  </rv>
  <rv s="1">
    <v>46</v>
    <v>7</v>
    <v>153</v>
    <v>7</v>
    <v>0</v>
    <v>Image of Soledad, Atlántico</v>
  </rv>
  <rv s="2">
    <fb>10.909722222221999</fb>
    <v>8</v>
  </rv>
  <rv s="0">
    <v>805306368</v>
    <v>Rodolfo Ucrós (Mayor)</v>
    <v>2c8a17fb-fbe6-3509-50f4-4bc503891e26</v>
    <v>es-ES</v>
    <v>Generic</v>
  </rv>
  <rv s="5">
    <v>50</v>
  </rv>
  <rv s="2">
    <fb>-74.785833333333002</fb>
    <v>8</v>
  </rv>
  <rv s="2">
    <fb>676014</fb>
    <v>16</v>
  </rv>
  <rv s="16">
    <v>#VALUE!</v>
    <v>es-ES</v>
    <v>9581fbfc-9725-e0f8-2b96-d8d0f8d1b8f7</v>
    <v>536870912</v>
    <v>1</v>
    <v>154</v>
    <v>111</v>
    <v>155</v>
    <v>Soledad, Atlántico</v>
    <v>113</v>
    <v>6</v>
    <v>Map</v>
    <v>7</v>
    <v>27</v>
    <v>464</v>
    <v>Soledad is a municipality in the Colombian department of Atlántico, part of the Metropolitan area of Barranquilla. It is 6th in population in Colombia and 3rd in the Caribbean region, after Barranquilla and Cartagena. It is also the city with ...</v>
    <v>120</v>
    <v>465</v>
    <v>466</v>
    <v>468</v>
    <v>469</v>
    <v>Soledad, Atlántico</v>
    <v>6</v>
    <v>470</v>
    <v>Soledad, Atlántico</v>
    <v>mdp/vdpid/5576069441440972803</v>
  </rv>
  <rv s="0">
    <v>536870912</v>
    <v>Bucaramanga</v>
    <v>b2b7d5d4-6e24-8927-87fe-0c327b2b2c86</v>
    <v>es-ES</v>
    <v>Map</v>
  </rv>
  <rv s="2">
    <fb>162</fb>
    <v>16</v>
  </rv>
  <rv s="0">
    <v>536870912</v>
    <v>Santander Department</v>
    <v>98fbfaa3-063d-4261-a806-2b84a0339e05</v>
    <v>es-ES</v>
    <v>Map</v>
  </rv>
  <rv s="1">
    <v>47</v>
    <v>7</v>
    <v>156</v>
    <v>7</v>
    <v>0</v>
    <v>Image of Bucaramanga</v>
  </rv>
  <rv s="2">
    <fb>7.1186111111111003</fb>
    <v>8</v>
  </rv>
  <rv s="3">
    <v>https://www.bing.com/search?q=bucaramanga&amp;form=skydnc</v>
    <v>Learn more on Bing</v>
  </rv>
  <rv s="0">
    <v>805306368</v>
    <v>Jaime Andrés Beltrán (Mayor)</v>
    <v>528e3cbf-34fe-de8e-640f-c4f66998a0f4</v>
    <v>es-ES</v>
    <v>Generic</v>
  </rv>
  <rv s="5">
    <v>51</v>
  </rv>
  <rv s="2">
    <fb>-73.116111111110996</fb>
    <v>8</v>
  </rv>
  <rv s="2">
    <fb>607428</fb>
    <v>16</v>
  </rv>
  <rv s="9">
    <v>#VALUE!</v>
    <v>es-ES</v>
    <v>b2b7d5d4-6e24-8927-87fe-0c327b2b2c86</v>
    <v>536870912</v>
    <v>1</v>
    <v>157</v>
    <v>25</v>
    <v>33</v>
    <v>Bucaramanga</v>
    <v>5</v>
    <v>6</v>
    <v>Map</v>
    <v>7</v>
    <v>34</v>
    <v>473</v>
    <v>Bucaramanga is the capital and largest city of the department of Santander, Colombia. Bucaramanga has the fifth-largest economy by GDP in Colombia, has the lowest unemployment rate and is the ninth most populous city in the country, with a ...</v>
    <v>474</v>
    <v>475</v>
    <v>476</v>
    <v>477</v>
    <v>479</v>
    <v>480</v>
    <v>Bucaramanga</v>
    <v>6</v>
    <v>481</v>
    <v>Bucaramanga</v>
    <v>mdp/vdpid/5577425273059540993</v>
    <v>302</v>
  </rv>
  <rv s="2">
    <fb>30537</fb>
    <v>16</v>
  </rv>
  <rv s="1">
    <v>48</v>
    <v>7</v>
    <v>158</v>
    <v>7</v>
    <v>0</v>
    <v>Image of Santander Department</v>
  </rv>
  <rv s="3">
    <v>https://www.bing.com/search?q=santander+department+colombia&amp;form=skydnc</v>
    <v>Learn more on Bing</v>
  </rv>
  <rv s="0">
    <v>805306368</v>
    <v>Didier Alberto Tavera Amado (Governor)</v>
    <v>467f4b8b-827f-5c24-141c-43805fe0f8e1</v>
    <v>es-ES</v>
    <v>Generic</v>
  </rv>
  <rv s="5">
    <v>52</v>
  </rv>
  <rv s="2">
    <fb>2184837</fb>
    <v>16</v>
  </rv>
  <rv s="2">
    <fb>495179</fb>
    <v>16</v>
  </rv>
  <rv s="6">
    <v>#VALUE!</v>
    <v>es-ES</v>
    <v>98fbfaa3-063d-4261-a806-2b84a0339e05</v>
    <v>536870912</v>
    <v>1</v>
    <v>160</v>
    <v>13</v>
    <v>14</v>
    <v>Santander Department</v>
    <v>5</v>
    <v>6</v>
    <v>Map</v>
    <v>7</v>
    <v>38</v>
    <v>CO-SAN</v>
    <v>483</v>
    <v>472</v>
    <v>472</v>
    <v>Santander is a department of Colombia. Santander inherited the name of one of the nine original states of the United States of Colombia. It is located in the central northern part of the country, borders the Magdalena River to the east, Boyacá ...</v>
    <v>484</v>
    <v>485</v>
    <v>487</v>
    <v>Santander Department</v>
    <v>6</v>
    <v>488</v>
    <v>489</v>
    <v>Santander Department</v>
    <v>mdp/vdpid/10106936</v>
    <v>16</v>
  </rv>
  <rv s="0">
    <v>536870912</v>
    <v>Santander</v>
    <v>98fbfaa3-063d-4261-a806-2b84a0339e05</v>
    <v>es-ES</v>
    <v>Map</v>
  </rv>
  <rv s="0">
    <v>536870912</v>
    <v>Ansermanuevo</v>
    <v>ac0648a9-0ee0-27d0-dd2f-759e5b1d7052</v>
    <v>es-ES</v>
    <v>Map</v>
  </rv>
  <rv s="1">
    <v>49</v>
    <v>7</v>
    <v>161</v>
    <v>7</v>
    <v>0</v>
    <v>Image of Ansermanuevo</v>
  </rv>
  <rv s="2">
    <fb>4.7969444444444003</fb>
    <v>8</v>
  </rv>
  <rv s="3">
    <v>https://www.bing.com/search?q=ansermanuevo+colombia&amp;form=skydnc</v>
    <v>Learn more on Bing</v>
  </rv>
  <rv s="2">
    <fb>-75.993055555555998</fb>
    <v>8</v>
  </rv>
  <rv s="2">
    <fb>19557</fb>
    <v>16</v>
  </rv>
  <rv s="17">
    <v>#VALUE!</v>
    <v>es-ES</v>
    <v>ac0648a9-0ee0-27d0-dd2f-759e5b1d7052</v>
    <v>536870912</v>
    <v>1</v>
    <v>162</v>
    <v>137</v>
    <v>163</v>
    <v>Ansermanuevo</v>
    <v>5</v>
    <v>6</v>
    <v>Map</v>
    <v>7</v>
    <v>164</v>
    <v>Ansermanuevo is a town and municipality located in the Department of Valle del Cauca, Colombia.</v>
    <v>91</v>
    <v>493</v>
    <v>494</v>
    <v>495</v>
    <v>496</v>
    <v>Ansermanuevo</v>
    <v>6</v>
    <v>497</v>
    <v>Ansermanuevo</v>
    <v>mdp/vdpid/5580219005941055489</v>
    <v>290</v>
  </rv>
  <rv s="0">
    <v>536870912</v>
    <v>San Andrés</v>
    <v>1484c418-15b8-fe97-d554-9c916061433e</v>
    <v>es-ES</v>
    <v>Map</v>
  </rv>
  <rv s="2">
    <fb>26</fb>
    <v>16</v>
  </rv>
  <rv s="0">
    <v>536870912</v>
    <v>Archipelago of San Andrés, Providencia and Santa Catalina</v>
    <v>188ba911-2335-579f-505a-e6bde1ce992c</v>
    <v>es-ES</v>
    <v>Map</v>
  </rv>
  <rv s="1">
    <v>50</v>
    <v>7</v>
    <v>165</v>
    <v>7</v>
    <v>0</v>
    <v>Image of San Andrés, San Andrés y Providencia</v>
  </rv>
  <rv s="2">
    <fb>12.584722222222</fb>
    <v>8</v>
  </rv>
  <rv s="3">
    <v>https://www.bing.com/search?q=san+andr%c3%a9s+colombia&amp;form=skydnc</v>
    <v>Learn more on Bing</v>
  </rv>
  <rv s="2">
    <fb>-81.700555555555994</fb>
    <v>8</v>
  </rv>
  <rv s="2">
    <fb>55426</fb>
    <v>16</v>
  </rv>
  <rv s="5">
    <v>53</v>
  </rv>
  <rv s="18">
    <v>#VALUE!</v>
    <v>es-ES</v>
    <v>1484c418-15b8-fe97-d554-9c916061433e</v>
    <v>536870912</v>
    <v>1</v>
    <v>166</v>
    <v>25</v>
    <v>167</v>
    <v>San Andrés, San Andrés y Providencia</v>
    <v>5</v>
    <v>6</v>
    <v>Map</v>
    <v>7</v>
    <v>98</v>
    <v>500</v>
    <v>San Andrés is the capital city of the department of San Andrés, Providencia and Santa Catalina, or The Raizal Islands, in Colombia. As of 2005 its population was 55,426. It is situated at the north end of San Andrés Island, on the Caribbean Sea, ...</v>
    <v>501</v>
    <v>502</v>
    <v>503</v>
    <v>504</v>
    <v>505</v>
    <v>San Andrés, San Andrés y Providencia</v>
    <v>6</v>
    <v>506</v>
    <v>San Andrés, San Andrés y Providencia</v>
    <v>mdp/vdpid/5556785627581644801</v>
    <v>507</v>
  </rv>
  <rv s="2">
    <fb>52.5</fb>
    <v>16</v>
  </rv>
  <rv s="0">
    <v>536870912</v>
    <v>North End</v>
    <v>7899e9f8-0bb5-9cef-4bda-6353ff09796a</v>
    <v>es-ES</v>
    <v>Map</v>
  </rv>
  <rv s="1">
    <v>51</v>
    <v>7</v>
    <v>168</v>
    <v>7</v>
    <v>0</v>
    <v>Image of Archipelago of San Andrés, Providencia and Santa Catalina</v>
  </rv>
  <rv s="3">
    <v>https://www.bing.com/search?q=san+andr%c3%a9s+and+providencia+colombia&amp;form=skydnc</v>
    <v>Learn more on Bing</v>
  </rv>
  <rv s="0">
    <v>805306368</v>
    <v>Everth Hawkins Sjogreen (Governor)</v>
    <v>ef6a7b17-04b4-9e9f-5d33-e1919503cbca</v>
    <v>es-ES</v>
    <v>Generic</v>
  </rv>
  <rv s="5">
    <v>54</v>
  </rv>
  <rv s="2">
    <fb>63692</fb>
    <v>16</v>
  </rv>
  <rv s="2">
    <fb>16292</fb>
    <v>16</v>
  </rv>
  <rv s="19">
    <v>#VALUE!</v>
    <v>es-ES</v>
    <v>188ba911-2335-579f-505a-e6bde1ce992c</v>
    <v>536870912</v>
    <v>1</v>
    <v>170</v>
    <v>171</v>
    <v>172</v>
    <v>Archipelago of San Andrés, Providencia and Santa Catalina</v>
    <v>5</v>
    <v>6</v>
    <v>Map</v>
    <v>7</v>
    <v>15</v>
    <v>CO-SAP</v>
    <v>509</v>
    <v>510</v>
    <v>The Archipelago of San Andrés, Providencia and Santa Catalina, or San Andrés and Providencia, is one of the departments of Colombia, and the only one located geographically in Central America. It consists of two island groups in the Caribbean ...</v>
    <v>511</v>
    <v>512</v>
    <v>514</v>
    <v>Archipelago of San Andrés, Providencia and Santa Catalina</v>
    <v>6</v>
    <v>515</v>
    <v>516</v>
    <v>Archipelago of San Andrés, Providencia and Santa Catalina</v>
    <v>mdp/vdpid/10106952</v>
  </rv>
  <rv s="0">
    <v>536870912</v>
    <v>Archipiélago de San Andrés, Providencia y Santa Catalina</v>
    <v>188ba911-2335-579f-505a-e6bde1ce992c</v>
    <v>es-ES</v>
    <v>Map</v>
  </rv>
  <rv s="0">
    <v>536870912</v>
    <v>Soacha</v>
    <v>e01822f2-bf13-5165-0346-f6906e2e9db3</v>
    <v>es-ES</v>
    <v>Map</v>
  </rv>
  <rv s="2">
    <fb>184</fb>
    <v>16</v>
  </rv>
  <rv s="1">
    <v>52</v>
    <v>7</v>
    <v>173</v>
    <v>7</v>
    <v>0</v>
    <v>Image of Soacha</v>
  </rv>
  <rv s="2">
    <fb>4.5780555555555997</fb>
    <v>8</v>
  </rv>
  <rv s="3">
    <v>https://www.bing.com/search?q=soacha+colombia&amp;form=skydnc</v>
    <v>Learn more on Bing</v>
  </rv>
  <rv s="0">
    <v>805306368</v>
    <v>Juan Carlos Saldarriaga Gaviria (Mayor)</v>
    <v>3ca73ccb-d9d2-689d-2061-36e90d3302ef</v>
    <v>es-ES</v>
    <v>Generic</v>
  </rv>
  <rv s="5">
    <v>55</v>
  </rv>
  <rv s="2">
    <fb>-74.214444444443998</fb>
    <v>8</v>
  </rv>
  <rv s="2">
    <fb>782647</fb>
    <v>16</v>
  </rv>
  <rv s="8">
    <v>#VALUE!</v>
    <v>es-ES</v>
    <v>e01822f2-bf13-5165-0346-f6906e2e9db3</v>
    <v>536870912</v>
    <v>1</v>
    <v>174</v>
    <v>25</v>
    <v>26</v>
    <v>Soacha</v>
    <v>5</v>
    <v>6</v>
    <v>Map</v>
    <v>7</v>
    <v>27</v>
    <v>520</v>
    <v>Soacha is an autonomous municipality of the department of Cundinamarca in Colombia, and part of the Metropolitan Area of Bogotá. It has an important industrial zone and is home to mostly working-class families. Soacha borders Bojacá and Mosquera ...</v>
    <v>1</v>
    <v>521</v>
    <v>522</v>
    <v>523</v>
    <v>525</v>
    <v>526</v>
    <v>Soacha</v>
    <v>6</v>
    <v>527</v>
    <v>Soacha</v>
    <v>mdp/vdpid/5580742677646802945</v>
  </rv>
  <rv s="0">
    <v>536870912</v>
    <v>Montería</v>
    <v>93a2a83d-0f56-b138-74ba-8c68692fbc74</v>
    <v>es-ES</v>
    <v>Map</v>
  </rv>
  <rv s="2">
    <fb>3141</fb>
    <v>16</v>
  </rv>
  <rv s="0">
    <v>536870912</v>
    <v>Córdoba Department</v>
    <v>351fe87f-ca62-b128-b52c-3edd6fa6b80f</v>
    <v>es-ES</v>
    <v>Map</v>
  </rv>
  <rv s="1">
    <v>53</v>
    <v>7</v>
    <v>175</v>
    <v>7</v>
    <v>0</v>
    <v>Image of Montería</v>
  </rv>
  <rv s="2">
    <fb>8.76</fb>
    <v>8</v>
  </rv>
  <rv s="3">
    <v>https://www.bing.com/search?q=monter%c3%ada+colombia&amp;form=skydnc</v>
    <v>Learn more on Bing</v>
  </rv>
  <rv s="0">
    <v>805306368</v>
    <v>Carlos Ordosgoitia Sanín (Mayor)</v>
    <v>f2ec0863-6940-21e9-5f4c-e3755b8edb28</v>
    <v>es-ES</v>
    <v>Generic</v>
  </rv>
  <rv s="5">
    <v>56</v>
  </rv>
  <rv s="2">
    <fb>-75.885555555555598</fb>
    <v>8</v>
  </rv>
  <rv s="2">
    <fb>523150</fb>
    <v>16</v>
  </rv>
  <rv s="8">
    <v>#VALUE!</v>
    <v>es-ES</v>
    <v>93a2a83d-0f56-b138-74ba-8c68692fbc74</v>
    <v>536870912</v>
    <v>1</v>
    <v>176</v>
    <v>25</v>
    <v>26</v>
    <v>Montería</v>
    <v>5</v>
    <v>6</v>
    <v>Map</v>
    <v>7</v>
    <v>27</v>
    <v>530</v>
    <v>Montería is a municipality and city located in northern Colombia and the capital of the Department of Córdoba. The city is located 50 km away from the Caribbean sea, by the Sinú River. The city and region are known for their distinct cultural ...</v>
    <v>531</v>
    <v>532</v>
    <v>533</v>
    <v>534</v>
    <v>536</v>
    <v>537</v>
    <v>Montería</v>
    <v>6</v>
    <v>538</v>
    <v>Montería</v>
    <v>mdp/vdpid/5576388951876304898</v>
  </rv>
  <rv s="2">
    <fb>25020</fb>
    <v>16</v>
  </rv>
  <rv s="1">
    <v>54</v>
    <v>7</v>
    <v>177</v>
    <v>7</v>
    <v>0</v>
    <v>Image of Córdoba Department</v>
  </rv>
  <rv s="3">
    <v>https://www.bing.com/search?q=c%c3%b3rdoba+department+colombia&amp;form=skydnc</v>
    <v>Learn more on Bing</v>
  </rv>
  <rv s="0">
    <v>805306368</v>
    <v>Erasmo Zuleta (Governor)</v>
    <v>b75c790a-c6e2-a9e9-cfef-89f0cd16874a</v>
    <v>es-ES</v>
    <v>Generic</v>
  </rv>
  <rv s="5">
    <v>57</v>
  </rv>
  <rv s="2">
    <fb>1784783</fb>
    <v>16</v>
  </rv>
  <rv s="2">
    <fb>315928</fb>
    <v>16</v>
  </rv>
  <rv s="6">
    <v>#VALUE!</v>
    <v>es-ES</v>
    <v>351fe87f-ca62-b128-b52c-3edd6fa6b80f</v>
    <v>536870912</v>
    <v>1</v>
    <v>179</v>
    <v>13</v>
    <v>14</v>
    <v>Córdoba Department</v>
    <v>5</v>
    <v>6</v>
    <v>Map</v>
    <v>7</v>
    <v>38</v>
    <v>CO-COR</v>
    <v>540</v>
    <v>529</v>
    <v>529</v>
    <v>Córdoba is a Department of the Republic of Colombia located to the north of this country in the Colombian Caribbean Region. Córdoba faces to the north with the Caribbean Sea, to the northeast with the Sucre Department, east with the Bolívar ...</v>
    <v>541</v>
    <v>542</v>
    <v>544</v>
    <v>Córdoba Department</v>
    <v>6</v>
    <v>545</v>
    <v>546</v>
    <v>Córdoba Department</v>
    <v>mdp/vdpid/9418692</v>
    <v>16</v>
  </rv>
  <rv s="0">
    <v>536870912</v>
    <v>Córdoba</v>
    <v>351fe87f-ca62-b128-b52c-3edd6fa6b80f</v>
    <v>es-ES</v>
    <v>Map</v>
  </rv>
  <rv s="0">
    <v>536870912</v>
    <v>Villagarzón</v>
    <v>66c88f00-292a-bea3-d46a-0fdacb3a63fb</v>
    <v>es-ES</v>
    <v>Map</v>
  </rv>
  <rv s="2">
    <fb>1250</fb>
    <v>16</v>
  </rv>
  <rv s="0">
    <v>536870912</v>
    <v>Putumayo Department</v>
    <v>45f7bd51-6a99-6e2e-3095-604393add4b0</v>
    <v>es-ES</v>
    <v>Map</v>
  </rv>
  <rv s="1">
    <v>55</v>
    <v>7</v>
    <v>180</v>
    <v>7</v>
    <v>0</v>
    <v>Image of Villagarzón</v>
  </rv>
  <rv s="2">
    <fb>1.0294444444444</fb>
    <v>8</v>
  </rv>
  <rv s="3">
    <v>https://www.bing.com/search?q=villagarz%c3%b3n+colombia&amp;form=skydnc</v>
    <v>Learn more on Bing</v>
  </rv>
  <rv s="2">
    <fb>-76.616388888889006</fb>
    <v>8</v>
  </rv>
  <rv s="2">
    <fb>22630</fb>
    <v>16</v>
  </rv>
  <rv s="18">
    <v>#VALUE!</v>
    <v>es-ES</v>
    <v>66c88f00-292a-bea3-d46a-0fdacb3a63fb</v>
    <v>536870912</v>
    <v>1</v>
    <v>182</v>
    <v>25</v>
    <v>167</v>
    <v>Villagarzón</v>
    <v>5</v>
    <v>6</v>
    <v>Map</v>
    <v>7</v>
    <v>41</v>
    <v>550</v>
    <v>Villagarzón is a town and municipality located in the Putumayo Department, Republic of Colombia. Villagarzón has a very wet and overcast tropical rainforest climate.</v>
    <v>551</v>
    <v>552</v>
    <v>553</v>
    <v>554</v>
    <v>555</v>
    <v>Villagarzón</v>
    <v>6</v>
    <v>556</v>
    <v>Villagarzón</v>
    <v>mdp/vdpid/5581560958473469953</v>
    <v>290</v>
  </rv>
  <rv s="2">
    <fb>24885</fb>
    <v>16</v>
  </rv>
  <rv s="0">
    <v>536870912</v>
    <v>Mocoa</v>
    <v>fb0d0b7c-d2b3-307d-2e00-ace8205ad474</v>
    <v>es-ES</v>
    <v>Map</v>
  </rv>
  <rv s="0">
    <v>536870912</v>
    <v>Orito</v>
    <v>0b32c096-7333-77fb-af4e-abf896aec920</v>
    <v>es-ES</v>
    <v>Map</v>
  </rv>
  <rv s="1">
    <v>56</v>
    <v>7</v>
    <v>183</v>
    <v>7</v>
    <v>0</v>
    <v>Image of Putumayo Department</v>
  </rv>
  <rv s="3">
    <v>https://www.bing.com/search?q=putumayo+department+colombia&amp;form=skydnc</v>
    <v>Learn more on Bing</v>
  </rv>
  <rv s="0">
    <v>805306368</v>
    <v>Sorrel Parisa Aroca Rodriguez (Governor)</v>
    <v>7932c611-b7eb-9ec8-1626-f3955878e24f</v>
    <v>es-ES</v>
    <v>Generic</v>
  </rv>
  <rv s="5">
    <v>58</v>
  </rv>
  <rv s="2">
    <fb>359127</fb>
    <v>16</v>
  </rv>
  <rv s="2">
    <fb>69570</fb>
    <v>16</v>
  </rv>
  <rv s="10">
    <v>#VALUE!</v>
    <v>es-ES</v>
    <v>45f7bd51-6a99-6e2e-3095-604393add4b0</v>
    <v>536870912</v>
    <v>1</v>
    <v>185</v>
    <v>13</v>
    <v>45</v>
    <v>Putumayo Department</v>
    <v>5</v>
    <v>6</v>
    <v>Map</v>
    <v>7</v>
    <v>15</v>
    <v>CO-PUT</v>
    <v>558</v>
    <v>559</v>
    <v>560</v>
    <v>Putumayo is a department of Southern Colombia. It is in the south-west of the country, bordering Ecuador and Peru. Its capital is Mocoa. The word putumayo comes from the Quechua languages. The verb p'utuy means "to spring forth" or "to burst ...</v>
    <v>561</v>
    <v>562</v>
    <v>564</v>
    <v>Putumayo Department</v>
    <v>6</v>
    <v>565</v>
    <v>566</v>
    <v>Putumayo Department</v>
    <v>mdp/vdpid/10106916</v>
  </rv>
  <rv s="2">
    <fb>1030</fb>
    <v>16</v>
  </rv>
  <rv s="1">
    <v>57</v>
    <v>7</v>
    <v>186</v>
    <v>7</v>
    <v>0</v>
    <v>Image of Mocoa</v>
  </rv>
  <rv s="2">
    <fb>1.1491666666667</fb>
    <v>8</v>
  </rv>
  <rv s="3">
    <v>https://www.bing.com/search?q=mocoa+colombia&amp;form=skydnc</v>
    <v>Learn more on Bing</v>
  </rv>
  <rv s="0">
    <v>805306368</v>
    <v>Jose Antonio Castro (Mayor)</v>
    <v>058759f3-ff4d-bd8e-72b1-119bcd6269c2</v>
    <v>es-ES</v>
    <v>Generic</v>
  </rv>
  <rv s="5">
    <v>59</v>
  </rv>
  <rv s="2">
    <fb>-76.646388888889007</fb>
    <v>8</v>
  </rv>
  <rv s="2">
    <fb>56398</fb>
    <v>16</v>
  </rv>
  <rv s="9">
    <v>#VALUE!</v>
    <v>es-ES</v>
    <v>fb0d0b7c-d2b3-307d-2e00-ace8205ad474</v>
    <v>536870912</v>
    <v>1</v>
    <v>187</v>
    <v>25</v>
    <v>33</v>
    <v>Mocoa</v>
    <v>5</v>
    <v>6</v>
    <v>Map</v>
    <v>7</v>
    <v>41</v>
    <v>568</v>
    <v>Mocoa is a municipality and capital city of the department of Putumayo in Colombia. The city is located in the northwest of the Putumayo department. The municipality borders the departments of Nariño to the west and Cauca to the north.</v>
    <v>551</v>
    <v>569</v>
    <v>570</v>
    <v>571</v>
    <v>573</v>
    <v>574</v>
    <v>Mocoa</v>
    <v>6</v>
    <v>575</v>
    <v>Mocoa</v>
    <v>mdp/vdpid/5581524535389192193</v>
    <v>302</v>
  </rv>
  <rv s="0">
    <v>536870912</v>
    <v>Putumayo</v>
    <v>45f7bd51-6a99-6e2e-3095-604393add4b0</v>
    <v>es-ES</v>
    <v>Map</v>
  </rv>
  <rv s="0">
    <v>536870912</v>
    <v>Dosquebradas</v>
    <v>c9d7e41a-fe16-d0e4-6661-99a74a2a9221</v>
    <v>es-ES</v>
    <v>Map</v>
  </rv>
  <rv s="2">
    <fb>70.8</fb>
    <v>16</v>
  </rv>
  <rv s="1">
    <v>58</v>
    <v>7</v>
    <v>188</v>
    <v>7</v>
    <v>0</v>
    <v>Image of Dosquebradas</v>
  </rv>
  <rv s="2">
    <fb>4.8361111111110997</fb>
    <v>8</v>
  </rv>
  <rv s="3">
    <v>https://www.bing.com/search?q=dosquebradas+colombia&amp;form=skydnc</v>
    <v>Learn more on Bing</v>
  </rv>
  <rv s="0">
    <v>805306368</v>
    <v>Jorge Ramos Diego (Mayor)</v>
    <v>37186cd1-6ccc-f348-1011-97e57b086409</v>
    <v>es-ES</v>
    <v>Generic</v>
  </rv>
  <rv s="5">
    <v>60</v>
  </rv>
  <rv s="2">
    <fb>-75.676111111110998</fb>
    <v>8</v>
  </rv>
  <rv s="2">
    <fb>225540</fb>
    <v>16</v>
  </rv>
  <rv s="9">
    <v>#VALUE!</v>
    <v>es-ES</v>
    <v>c9d7e41a-fe16-d0e4-6661-99a74a2a9221</v>
    <v>536870912</v>
    <v>1</v>
    <v>189</v>
    <v>25</v>
    <v>33</v>
    <v>Dosquebradas</v>
    <v>5</v>
    <v>6</v>
    <v>Map</v>
    <v>7</v>
    <v>27</v>
    <v>579</v>
    <v>Dosquebradas is the second largest city and a municipality in the Risaralda Department, Colombia. As of 2023, with a population of approximately 225,540 inhabitants. The city is connected by the César Gaviria Trujillo Viaduct to Pereira, the ...</v>
    <v>364</v>
    <v>580</v>
    <v>581</v>
    <v>582</v>
    <v>584</v>
    <v>585</v>
    <v>Dosquebradas</v>
    <v>6</v>
    <v>586</v>
    <v>Dosquebradas</v>
    <v>mdp/vdpid/5580596307828932610</v>
    <v>16</v>
  </rv>
  <rv s="0">
    <v>536870912</v>
    <v>San Gil</v>
    <v>46984d9d-8c31-e8c3-cb0f-5019bb361ec9</v>
    <v>es-ES</v>
    <v>Map</v>
  </rv>
  <rv s="2">
    <fb>150</fb>
    <v>16</v>
  </rv>
  <rv s="1">
    <v>59</v>
    <v>7</v>
    <v>190</v>
    <v>7</v>
    <v>0</v>
    <v>Image of San Gil</v>
  </rv>
  <rv s="2">
    <fb>6.5549999999999997</fb>
    <v>8</v>
  </rv>
  <rv s="3">
    <v>https://www.bing.com/search?q=san+gil+colombia&amp;form=skydnc</v>
    <v>Learn more on Bing</v>
  </rv>
  <rv s="2">
    <fb>-73.133611111110994</fb>
    <v>8</v>
  </rv>
  <rv s="2">
    <fb>46152</fb>
    <v>16</v>
  </rv>
  <rv s="12">
    <v>#VALUE!</v>
    <v>es-ES</v>
    <v>46984d9d-8c31-e8c3-cb0f-5019bb361ec9</v>
    <v>536870912</v>
    <v>1</v>
    <v>192</v>
    <v>25</v>
    <v>56</v>
    <v>San Gil</v>
    <v>5</v>
    <v>6</v>
    <v>Map</v>
    <v>7</v>
    <v>34</v>
    <v>589</v>
    <v>San Gil is a town and municipality in the Department of Santander in northeastern Colombia, located roughly 300 km from Bogotá and 95 km from the department's capital, Bucaramanga. As of 2020, San Gil had a population of 51,874 within the urban ...</v>
    <v>474</v>
    <v>590</v>
    <v>591</v>
    <v>592</v>
    <v>593</v>
    <v>San Gil</v>
    <v>6</v>
    <v>594</v>
    <v>San Gil</v>
    <v>mdp/vdpid/5577633091897262081</v>
  </rv>
  <rv s="0">
    <v>536870912</v>
    <v>Apartadó</v>
    <v>49af9b71-6e28-83a4-b94b-3073d62be952</v>
    <v>es-ES</v>
    <v>Map</v>
  </rv>
  <rv s="2">
    <fb>607</fb>
    <v>16</v>
  </rv>
  <rv s="1">
    <v>60</v>
    <v>7</v>
    <v>193</v>
    <v>7</v>
    <v>0</v>
    <v>Image of Apartadó</v>
  </rv>
  <rv s="2">
    <fb>7.8847222222221998</fb>
    <v>8</v>
  </rv>
  <rv s="3">
    <v>https://www.bing.com/search?q=apartad%c3%b3+antioquia+department&amp;form=skydnc</v>
    <v>Learn more on Bing</v>
  </rv>
  <rv s="0">
    <v>805306368</v>
    <v>Jose David Rangel Sangano (Mayor)</v>
    <v>d9f7ec39-670e-8bdd-ae02-cbd19bef3e55</v>
    <v>es-ES</v>
    <v>Generic</v>
  </rv>
  <rv s="5">
    <v>61</v>
  </rv>
  <rv s="2">
    <fb>-76.635000000000005</fb>
    <v>8</v>
  </rv>
  <rv s="2">
    <fb>127744</fb>
    <v>16</v>
  </rv>
  <rv s="9">
    <v>#VALUE!</v>
    <v>es-ES</v>
    <v>49af9b71-6e28-83a4-b94b-3073d62be952</v>
    <v>536870912</v>
    <v>1</v>
    <v>194</v>
    <v>25</v>
    <v>33</v>
    <v>Apartadó</v>
    <v>5</v>
    <v>6</v>
    <v>Map</v>
    <v>7</v>
    <v>34</v>
    <v>597</v>
    <v>Apartadó is a small city and municipality in the Antioquia Department, Colombia. It is part of the Urabá sub-region. "Apartadó" means "river of plantains" in the local Indian language. The city is located near the Atlantic Ocean in the Gulf of ...</v>
    <v>181</v>
    <v>598</v>
    <v>599</v>
    <v>600</v>
    <v>602</v>
    <v>603</v>
    <v>Apartadó</v>
    <v>6</v>
    <v>604</v>
    <v>Apartadó</v>
    <v>mdp/vdpid/5576780168166375425</v>
    <v>290</v>
  </rv>
  <rv s="0">
    <v>536870912</v>
    <v>Leticia</v>
    <v>ac0cad2f-4a63-01ae-741c-5559ee31c588</v>
    <v>es-ES</v>
    <v>Map</v>
  </rv>
  <rv s="2">
    <fb>3695</fb>
    <v>16</v>
  </rv>
  <rv s="0">
    <v>536870912</v>
    <v>Amazonas Department</v>
    <v>b1142dfe-c0da-0b16-7b5b-40e1812fc5b5</v>
    <v>es-ES</v>
    <v>Map</v>
  </rv>
  <rv s="1">
    <v>61</v>
    <v>7</v>
    <v>195</v>
    <v>7</v>
    <v>0</v>
    <v>Image of Leticia, Amazonas</v>
  </rv>
  <rv s="2">
    <fb>-4.2149999999999999</fb>
    <v>8</v>
  </rv>
  <rv s="3">
    <v>https://www.bing.com/search?q=leticia+colombia&amp;form=skydnc</v>
    <v>Learn more on Bing</v>
  </rv>
  <rv s="0">
    <v>805306368</v>
    <v>Jorge Luis Mendoza (Mayor)</v>
    <v>8fa342ad-4200-1eb8-3208-6c14a2dc7155</v>
    <v>es-ES</v>
    <v>Generic</v>
  </rv>
  <rv s="5">
    <v>62</v>
  </rv>
  <rv s="2">
    <fb>-69.941111111110999</fb>
    <v>8</v>
  </rv>
  <rv s="2">
    <fb>32450</fb>
    <v>16</v>
  </rv>
  <rv s="8">
    <v>#VALUE!</v>
    <v>es-ES</v>
    <v>ac0cad2f-4a63-01ae-741c-5559ee31c588</v>
    <v>536870912</v>
    <v>1</v>
    <v>196</v>
    <v>25</v>
    <v>26</v>
    <v>Leticia, Amazonas</v>
    <v>5</v>
    <v>6</v>
    <v>Map</v>
    <v>7</v>
    <v>98</v>
    <v>607</v>
    <v>Leticia is the southernmost city in the Republic of Colombia, capital of the department of Amazonas, Colombia's southernmost town and one of the major ports on the Amazon river. It has an elevation of 96 meters above sea level and an average ...</v>
    <v>608</v>
    <v>609</v>
    <v>610</v>
    <v>611</v>
    <v>613</v>
    <v>614</v>
    <v>Leticia, Amazonas</v>
    <v>6</v>
    <v>615</v>
    <v>Leticia, Amazonas</v>
    <v>mdp/vdpid/6354118481876615169</v>
  </rv>
  <rv s="2">
    <fb>109665</fb>
    <v>16</v>
  </rv>
  <rv s="0">
    <v>536870912</v>
    <v>Leticia, Amazonas</v>
    <v>ac0cad2f-4a63-01ae-741c-5559ee31c588</v>
    <v>es-ES</v>
    <v>Map</v>
  </rv>
  <rv s="1">
    <v>62</v>
    <v>7</v>
    <v>197</v>
    <v>7</v>
    <v>0</v>
    <v>Image of Amazonas</v>
  </rv>
  <rv s="3">
    <v>https://www.bing.com/search?q=amazonas+department+colombia&amp;form=skydnc</v>
    <v>Learn more on Bing</v>
  </rv>
  <rv s="0">
    <v>805306368</v>
    <v>Óscar Sánchez Guerrero (Governor)</v>
    <v>6b0e50d0-0caf-4971-6487-f257d68404ff</v>
    <v>es-ES</v>
    <v>Generic</v>
  </rv>
  <rv s="5">
    <v>63</v>
  </rv>
  <rv s="2">
    <fb>76589</fb>
    <v>16</v>
  </rv>
  <rv s="2">
    <fb>10003</fb>
    <v>16</v>
  </rv>
  <rv s="13">
    <v>#VALUE!</v>
    <v>es-ES</v>
    <v>b1142dfe-c0da-0b16-7b5b-40e1812fc5b5</v>
    <v>536870912</v>
    <v>1</v>
    <v>199</v>
    <v>13</v>
    <v>79</v>
    <v>Amazonas</v>
    <v>5</v>
    <v>6</v>
    <v>Map</v>
    <v>7</v>
    <v>38</v>
    <v>CO-AMA</v>
    <v>617</v>
    <v>618</v>
    <v>618</v>
    <v>Amazonas is a department of Southern Colombia. It is the largest department in area while having the third smallest population among the departments. Its capital is Leticia and its name comes from the Amazon River, which drains the department.</v>
    <v>19</v>
    <v>619</v>
    <v>620</v>
    <v>622</v>
    <v>Amazonas</v>
    <v>6</v>
    <v>623</v>
    <v>624</v>
    <v>Amazonas</v>
    <v>mdp/vdpid/10106915</v>
    <v>16</v>
  </rv>
  <rv s="0">
    <v>536870912</v>
    <v>Amazonas</v>
    <v>b1142dfe-c0da-0b16-7b5b-40e1812fc5b5</v>
    <v>es-ES</v>
    <v>Map</v>
  </rv>
  <rv s="0">
    <v>536870912</v>
    <v>Nunchía</v>
    <v>279b9e6e-3b76-9568-b2a9-435c29893bec</v>
    <v>es-ES</v>
    <v>Map</v>
  </rv>
  <rv s="0">
    <v>536870912</v>
    <v>Casanare Department</v>
    <v>e7b3ed4f-03e8-7516-f976-b525e8a0b565</v>
    <v>es-ES</v>
    <v>Map</v>
  </rv>
  <rv s="1">
    <v>63</v>
    <v>7</v>
    <v>200</v>
    <v>7</v>
    <v>0</v>
    <v>Image of Nunchía</v>
  </rv>
  <rv s="2">
    <fb>5.6358333333333004</fb>
    <v>8</v>
  </rv>
  <rv s="3">
    <v>https://www.bing.com/search?q=nunch%c3%ada+colombia&amp;form=skydnc</v>
    <v>Learn more on Bing</v>
  </rv>
  <rv s="2">
    <fb>-72.194999999999993</fb>
    <v>8</v>
  </rv>
  <rv s="4">
    <v>#VALUE!</v>
    <v>es-ES</v>
    <v>279b9e6e-3b76-9568-b2a9-435c29893bec</v>
    <v>536870912</v>
    <v>1</v>
    <v>201</v>
    <v>2</v>
    <v>3</v>
    <v>Nunchía</v>
    <v>5</v>
    <v>6</v>
    <v>Map</v>
    <v>7</v>
    <v>Nunchía is a town and municipality in the Department of Casanare, Colombia.</v>
    <v>628</v>
    <v>629</v>
    <v>630</v>
    <v>631</v>
    <v>632</v>
    <v>Nunchía</v>
    <v>6</v>
    <v>Nunchía</v>
    <v>mdp/vdpid/5579246867675348993</v>
  </rv>
  <rv s="2">
    <fb>44995</fb>
    <v>16</v>
  </rv>
  <rv s="0">
    <v>536870912</v>
    <v>Yopal</v>
    <v>b5d1013d-669c-c464-2466-3c8409cb17e0</v>
    <v>es-ES</v>
    <v>Map</v>
  </rv>
  <rv s="5">
    <v>64</v>
  </rv>
  <rv s="1">
    <v>64</v>
    <v>7</v>
    <v>202</v>
    <v>7</v>
    <v>0</v>
    <v>Image of Casanare Department</v>
  </rv>
  <rv s="3">
    <v>https://www.bing.com/search?q=casanare+department+colombia&amp;form=skydnc</v>
    <v>Learn more on Bing</v>
  </rv>
  <rv s="0">
    <v>805306368</v>
    <v>Salomon Andres Sanabria (Governor)</v>
    <v>f10f1555-74b4-e56b-4354-1a9e1954c6a6</v>
    <v>es-ES</v>
    <v>Generic</v>
  </rv>
  <rv s="5">
    <v>65</v>
  </rv>
  <rv s="2">
    <fb>435195</fb>
    <v>16</v>
  </rv>
  <rv s="2">
    <fb>73701</fb>
    <v>16</v>
  </rv>
  <rv s="20">
    <v>#VALUE!</v>
    <v>es-ES</v>
    <v>e7b3ed4f-03e8-7516-f976-b525e8a0b565</v>
    <v>536870912</v>
    <v>1</v>
    <v>204</v>
    <v>13</v>
    <v>205</v>
    <v>Casanare Department</v>
    <v>5</v>
    <v>6</v>
    <v>Map</v>
    <v>7</v>
    <v>15</v>
    <v>CO-CAS</v>
    <v>634</v>
    <v>635</v>
    <v>635</v>
    <v>Casanare is a department located in the central eastern of Colombia. It is famous for its oil and natural gas production as well as its livestock and extensive plains. It is also the tenth largest department with an area of 44,490 km², similar ...</v>
    <v>636</v>
    <v>637</v>
    <v>638</v>
    <v>640</v>
    <v>Casanare Department</v>
    <v>6</v>
    <v>641</v>
    <v>642</v>
    <v>Casanare Department</v>
    <v>mdp/vdpid/10106928</v>
  </rv>
  <rv s="0">
    <v>536870912</v>
    <v>Casanare</v>
    <v>e7b3ed4f-03e8-7516-f976-b525e8a0b565</v>
    <v>es-ES</v>
    <v>Map</v>
  </rv>
  <rv s="0">
    <v>536870912</v>
    <v>Rionegro</v>
    <v>28a34ae3-7966-9920-af59-c94c075e1c6f</v>
    <v>es-ES</v>
    <v>Map</v>
  </rv>
  <rv s="2">
    <fb>198</fb>
    <v>16</v>
  </rv>
  <rv s="1">
    <v>65</v>
    <v>7</v>
    <v>206</v>
    <v>7</v>
    <v>0</v>
    <v>Image of Rionegro</v>
  </rv>
  <rv s="2">
    <fb>6.1533333333332996</fb>
    <v>8</v>
  </rv>
  <rv s="3">
    <v>https://www.bing.com/search?q=rionegro+colombia&amp;form=skydnc</v>
    <v>Learn more on Bing</v>
  </rv>
  <rv s="0">
    <v>805306368</v>
    <v>Andrés Julián Rendón Cardona. (Mayor)</v>
    <v>bce658cb-a172-766a-7e97-bc96bf354c5f</v>
    <v>es-ES</v>
    <v>Generic</v>
  </rv>
  <rv s="5">
    <v>66</v>
  </rv>
  <rv s="2">
    <fb>-75.374166666666994</fb>
    <v>8</v>
  </rv>
  <rv s="2">
    <fb>142995</fb>
    <v>16</v>
  </rv>
  <rv s="9">
    <v>#VALUE!</v>
    <v>es-ES</v>
    <v>28a34ae3-7966-9920-af59-c94c075e1c6f</v>
    <v>536870912</v>
    <v>1</v>
    <v>207</v>
    <v>25</v>
    <v>33</v>
    <v>Rionegro</v>
    <v>5</v>
    <v>6</v>
    <v>Map</v>
    <v>7</v>
    <v>34</v>
    <v>646</v>
    <v>Rionegro is a city and municipality in Antioquia Department, Colombia, located in the subregion of Eastern Antioquia. The official name of the city is Ciudad Santiago de Arma de Rionegro. Rio Negro means "Black River" in Spanish, as the city ...</v>
    <v>181</v>
    <v>647</v>
    <v>648</v>
    <v>649</v>
    <v>651</v>
    <v>652</v>
    <v>Rionegro</v>
    <v>6</v>
    <v>653</v>
    <v>Rionegro</v>
    <v>mdp/vdpid/5577512483796549633</v>
    <v>290</v>
  </rv>
  <rv s="0">
    <v>536870912</v>
    <v>Villanueva</v>
    <v>bb8c02ff-0d75-4bf2-b456-9937d3e5602e</v>
    <v>es-ES</v>
    <v>Map</v>
  </rv>
  <rv s="2">
    <fb>265</fb>
    <v>16</v>
  </rv>
  <rv s="1">
    <v>66</v>
    <v>7</v>
    <v>208</v>
    <v>7</v>
    <v>0</v>
    <v>Image of Villanueva, La Guajira</v>
  </rv>
  <rv s="2">
    <fb>10.605277777777999</fb>
    <v>8</v>
  </rv>
  <rv s="3">
    <v>https://www.bing.com/search?q=villanueva%2c+la+guajira+la+guajira+department&amp;form=skydnc</v>
    <v>Learn more on Bing</v>
  </rv>
  <rv s="0">
    <v>805306368</v>
    <v>Luis Erasmo Dangond (Mayor)</v>
    <v>24c9bb12-3217-dfde-0363-692459b7b822</v>
    <v>es-ES</v>
    <v>Generic</v>
  </rv>
  <rv s="5">
    <v>67</v>
  </rv>
  <rv s="2">
    <fb>-72.98</fb>
    <v>8</v>
  </rv>
  <rv s="2">
    <fb>356</fb>
    <v>16</v>
  </rv>
  <rv s="8">
    <v>#VALUE!</v>
    <v>es-ES</v>
    <v>bb8c02ff-0d75-4bf2-b456-9937d3e5602e</v>
    <v>536870912</v>
    <v>1</v>
    <v>210</v>
    <v>25</v>
    <v>26</v>
    <v>Villanueva, La Guajira</v>
    <v>5</v>
    <v>6</v>
    <v>Map</v>
    <v>7</v>
    <v>211</v>
    <v>656</v>
    <v>Villanueva is a town and municipality located in the northern Department of La Guajira, Colombia. Villanueva is known in Colombia for being the cradle of many vallenato singers and composers. The economy of the town relies heavily on agriculture ...</v>
    <v>262</v>
    <v>657</v>
    <v>658</v>
    <v>659</v>
    <v>661</v>
    <v>662</v>
    <v>Villanueva, La Guajira</v>
    <v>6</v>
    <v>663</v>
    <v>Villanueva, La Guajira</v>
    <v>mdp/vdpid/5577732012627722241</v>
  </rv>
  <rv s="0">
    <v>536870912</v>
    <v>Carepa</v>
    <v>15ccb093-369a-673d-20f8-a7beca717014</v>
    <v>es-ES</v>
    <v>Map</v>
  </rv>
  <rv s="2">
    <fb>380</fb>
    <v>16</v>
  </rv>
  <rv s="1">
    <v>67</v>
    <v>7</v>
    <v>213</v>
    <v>7</v>
    <v>0</v>
    <v>Image of Carepa</v>
  </rv>
  <rv s="2">
    <fb>7.7580555555556003</fb>
    <v>8</v>
  </rv>
  <rv s="3">
    <v>https://www.bing.com/search?q=carepa+colombia&amp;form=skydnc</v>
    <v>Learn more on Bing</v>
  </rv>
  <rv s="2">
    <fb>-76.655277777777997</fb>
    <v>8</v>
  </rv>
  <rv s="2">
    <fb>47932</fb>
    <v>16</v>
  </rv>
  <rv s="18">
    <v>#VALUE!</v>
    <v>es-ES</v>
    <v>15ccb093-369a-673d-20f8-a7beca717014</v>
    <v>536870912</v>
    <v>1</v>
    <v>214</v>
    <v>25</v>
    <v>167</v>
    <v>Carepa</v>
    <v>5</v>
    <v>6</v>
    <v>Map</v>
    <v>7</v>
    <v>41</v>
    <v>666</v>
    <v>Carepa is a town and municipality in Antioquia Department, Colombia. Carepa is part of the Urabá Antioquia sub-region. Carepa has a tropical rainforest climate with heavy to very heavy rainfall year-round.</v>
    <v>181</v>
    <v>667</v>
    <v>668</v>
    <v>669</v>
    <v>670</v>
    <v>Carepa</v>
    <v>6</v>
    <v>671</v>
    <v>Carepa</v>
    <v>mdp/vdpid/5576758083612311553</v>
    <v>290</v>
  </rv>
  <rv s="0">
    <v>536870912</v>
    <v>Caldono</v>
    <v>3b0993a1-d51e-e7bd-bf08-0eb4e5aceffa</v>
    <v>es-ES</v>
    <v>Map</v>
  </rv>
  <rv s="1">
    <v>68</v>
    <v>7</v>
    <v>215</v>
    <v>7</v>
    <v>0</v>
    <v>Image of Caldono, Cauca</v>
  </rv>
  <rv s="2">
    <fb>2.7969444444443998</fb>
    <v>8</v>
  </rv>
  <rv s="3">
    <v>https://www.bing.com/search?q=caldono+colombia&amp;form=skydnc</v>
    <v>Learn more on Bing</v>
  </rv>
  <rv s="2">
    <fb>-76.482777777777997</fb>
    <v>8</v>
  </rv>
  <rv s="2">
    <fb>34348</fb>
    <v>16</v>
  </rv>
  <rv s="17">
    <v>#VALUE!</v>
    <v>es-ES</v>
    <v>3b0993a1-d51e-e7bd-bf08-0eb4e5aceffa</v>
    <v>536870912</v>
    <v>1</v>
    <v>216</v>
    <v>137</v>
    <v>163</v>
    <v>Caldono, Cauca</v>
    <v>5</v>
    <v>6</v>
    <v>Map</v>
    <v>7</v>
    <v>139</v>
    <v>Caldono is a town and municipality in the Cauca Department, Colombia.</v>
    <v>324</v>
    <v>674</v>
    <v>675</v>
    <v>676</v>
    <v>677</v>
    <v>Caldono, Cauca</v>
    <v>6</v>
    <v>678</v>
    <v>Caldono, Cauca</v>
    <v>mdp/vdpid/5581262505776250881</v>
    <v>290</v>
  </rv>
  <rv s="0">
    <v>536870912</v>
    <v>Ciénaga</v>
    <v>3638dcbf-3ab5-d4b7-8d26-f60a71c42d83</v>
    <v>es-ES</v>
    <v>Map</v>
  </rv>
  <rv s="2">
    <fb>1812</fb>
    <v>16</v>
  </rv>
  <rv s="1">
    <v>69</v>
    <v>7</v>
    <v>217</v>
    <v>7</v>
    <v>0</v>
    <v>Image of Ciénaga, Magdalena</v>
  </rv>
  <rv s="2">
    <fb>11.006666666667</fb>
    <v>8</v>
  </rv>
  <rv s="0">
    <v>805306368</v>
    <v>Tete Luis Samper (Mayor)</v>
    <v>888fbd81-da21-91b0-9467-731abd0aa53b</v>
    <v>es-ES</v>
    <v>Generic</v>
  </rv>
  <rv s="5">
    <v>68</v>
  </rv>
  <rv s="2">
    <fb>-74.246666666666997</fb>
    <v>8</v>
  </rv>
  <rv s="2">
    <fb>124339</fb>
    <v>16</v>
  </rv>
  <rv s="14">
    <v>#VALUE!</v>
    <v>es-ES</v>
    <v>3638dcbf-3ab5-d4b7-8d26-f60a71c42d83</v>
    <v>536870912</v>
    <v>1</v>
    <v>218</v>
    <v>111</v>
    <v>112</v>
    <v>Ciénaga, Magdalena</v>
    <v>113</v>
    <v>6</v>
    <v>Map</v>
    <v>7</v>
    <v>34</v>
    <v>681</v>
    <v>Ciénaga is a municipality and city in the Magdalena Department, Colombia, the second largest population center in this department, after the city of Santa Marta. It is situated at 11° 00' North, 74° 15' West, between the Sierra Nevada de Santa ...</v>
    <v>140</v>
    <v>682</v>
    <v>683</v>
    <v>685</v>
    <v>686</v>
    <v>Ciénaga, Magdalena</v>
    <v>6</v>
    <v>687</v>
    <v>Ciénaga, Magdalena</v>
    <v>mdp/vdpid/5576167536614965249</v>
    <v>290</v>
  </rv>
  <rv s="0">
    <v>536870912</v>
    <v>Honda</v>
    <v>67fb12d4-27e9-09a5-b19d-e47596de205d</v>
    <v>es-ES</v>
    <v>Map</v>
  </rv>
  <rv s="2">
    <fb>309</fb>
    <v>16</v>
  </rv>
  <rv s="1">
    <v>70</v>
    <v>7</v>
    <v>219</v>
    <v>7</v>
    <v>0</v>
    <v>Image of Honda, Tolima</v>
  </rv>
  <rv s="2">
    <fb>5.2069444444444004</fb>
    <v>8</v>
  </rv>
  <rv s="3">
    <v>https://www.bing.com/search?q=honda+colombia&amp;form=skydnc</v>
    <v>Learn more on Bing</v>
  </rv>
  <rv s="0">
    <v>805306368</v>
    <v>Alberto Arce Camacho (Mayor)</v>
    <v>2ddbf08b-41c0-6650-d1a3-50a77b67a135</v>
    <v>es-ES</v>
    <v>Generic</v>
  </rv>
  <rv s="5">
    <v>69</v>
  </rv>
  <rv s="2">
    <fb>-74.736666666667006</fb>
    <v>8</v>
  </rv>
  <rv s="2">
    <fb>23616</fb>
    <v>16</v>
  </rv>
  <rv s="9">
    <v>#VALUE!</v>
    <v>es-ES</v>
    <v>67fb12d4-27e9-09a5-b19d-e47596de205d</v>
    <v>536870912</v>
    <v>1</v>
    <v>221</v>
    <v>25</v>
    <v>33</v>
    <v>Honda, Tolima</v>
    <v>5</v>
    <v>6</v>
    <v>Map</v>
    <v>7</v>
    <v>41</v>
    <v>690</v>
    <v>Honda is a town and municipality in the Tolima department of Colombia. The population of the municipality was 24,693 as of the census 2018. Along with Líbano, Honda is the seat of the Roman Catholic Diocese of Líbano-Honda. The main industries ...</v>
    <v>294</v>
    <v>691</v>
    <v>692</v>
    <v>693</v>
    <v>695</v>
    <v>696</v>
    <v>Honda, Tolima</v>
    <v>6</v>
    <v>697</v>
    <v>Honda, Tolima</v>
    <v>mdp/vdpid/5580585443658825729</v>
    <v>290</v>
  </rv>
  <rv s="0">
    <v>536870912</v>
    <v>Cauca</v>
    <v>7b3864e4-af68-447f-d9bc-075dd9085ef8</v>
    <v>es-ES</v>
    <v>Map</v>
  </rv>
  <rv s="0">
    <v>536870912</v>
    <v>Buga</v>
    <v>a5ed4597-aa7a-3bac-3de0-1ef529542f98</v>
    <v>es-ES</v>
    <v>Map</v>
  </rv>
  <rv s="2">
    <fb>832</fb>
    <v>16</v>
  </rv>
  <rv s="1">
    <v>71</v>
    <v>7</v>
    <v>222</v>
    <v>7</v>
    <v>0</v>
    <v>Image of Buga, Valle del Cauca</v>
  </rv>
  <rv s="2">
    <fb>3.9</fb>
    <v>8</v>
  </rv>
  <rv s="3">
    <v>https://www.bing.com/search?q=buga+colombia&amp;form=skydnc</v>
    <v>Learn more on Bing</v>
  </rv>
  <rv s="0">
    <v>805306368</v>
    <v>Julián Adolfo Rojas Monsalve (Mayor)</v>
    <v>270ec15f-a62d-6ea6-d098-12d5875f8110</v>
    <v>es-ES</v>
    <v>Generic</v>
  </rv>
  <rv s="5">
    <v>70</v>
  </rv>
  <rv s="2">
    <fb>-76.301944444444402</fb>
    <v>8</v>
  </rv>
  <rv s="2">
    <fb>128945</fb>
    <v>16</v>
  </rv>
  <rv s="8">
    <v>#VALUE!</v>
    <v>es-ES</v>
    <v>a5ed4597-aa7a-3bac-3de0-1ef529542f98</v>
    <v>536870912</v>
    <v>1</v>
    <v>223</v>
    <v>25</v>
    <v>26</v>
    <v>Buga, Valle del Cauca</v>
    <v>5</v>
    <v>6</v>
    <v>Map</v>
    <v>7</v>
    <v>27</v>
    <v>701</v>
    <v>Buga, formally Guadalajara de Buga, is a city and municipality in the Valle del Cauca Department of Colombia. It is famous for its Basilica del Señor de los Milagros, which houses an image of Christ called el Señor de los Milagros.</v>
    <v>91</v>
    <v>702</v>
    <v>703</v>
    <v>704</v>
    <v>706</v>
    <v>707</v>
    <v>Buga, Valle del Cauca</v>
    <v>6</v>
    <v>708</v>
    <v>Buga, Valle del Cauca</v>
    <v>mdp/vdpid/5580426048195002374</v>
  </rv>
  <rv s="0">
    <v>536870912</v>
    <v>Duitama</v>
    <v>d1dafe95-be39-492c-2f13-171ae978fc0e</v>
    <v>es-ES</v>
    <v>Map</v>
  </rv>
  <rv s="2">
    <fb>266.93</fb>
    <v>16</v>
  </rv>
  <rv s="1">
    <v>72</v>
    <v>7</v>
    <v>224</v>
    <v>7</v>
    <v>0</v>
    <v>Image of Duitama</v>
  </rv>
  <rv s="2">
    <fb>5.8219444444443997</fb>
    <v>8</v>
  </rv>
  <rv s="3">
    <v>https://www.bing.com/search?q=duitama+colombia&amp;form=skydnc</v>
    <v>Learn more on Bing</v>
  </rv>
  <rv s="0">
    <v>805306368</v>
    <v>Jose Luis Bohórquez López (Mayor)</v>
    <v>a7d1e432-ac82-f601-7850-077e7c51d681</v>
    <v>es-ES</v>
    <v>Generic</v>
  </rv>
  <rv s="5">
    <v>71</v>
  </rv>
  <rv s="2">
    <fb>-73.029722222222006</fb>
    <v>8</v>
  </rv>
  <rv s="2">
    <fb>131591</fb>
    <v>16</v>
  </rv>
  <rv s="11">
    <v>#VALUE!</v>
    <v>es-ES</v>
    <v>d1dafe95-be39-492c-2f13-171ae978fc0e</v>
    <v>536870912</v>
    <v>1</v>
    <v>225</v>
    <v>48</v>
    <v>49</v>
    <v>Duitama</v>
    <v>5</v>
    <v>6</v>
    <v>Map</v>
    <v>7</v>
    <v>27</v>
    <v>711</v>
    <v>Duitama is a city and municipality in the department of Boyacá. It's the capital of the Tundama Province. Duitama is located 195 kilometres northeast of Bogotá, the capital of Colombia and 50 kilometres northeast of Tunja, the capital of Boyacá. ...</v>
    <v>415</v>
    <v>415</v>
    <v>712</v>
    <v>713</v>
    <v>714</v>
    <v>716</v>
    <v>717</v>
    <v>Duitama</v>
    <v>6</v>
    <v>718</v>
    <v>Duitama</v>
    <v>mdp/vdpid/5579205219679469569</v>
    <v>290</v>
  </rv>
  <rv s="0">
    <v>536870912</v>
    <v>Piedecuesta</v>
    <v>bc6054cb-c032-4f95-11f2-f42df92325c2</v>
    <v>es-ES</v>
    <v>Map</v>
  </rv>
  <rv s="1">
    <v>73</v>
    <v>7</v>
    <v>226</v>
    <v>7</v>
    <v>0</v>
    <v>Image of Piedecuesta</v>
  </rv>
  <rv s="2">
    <fb>6.9886111111110996</fb>
    <v>8</v>
  </rv>
  <rv s="3">
    <v>https://www.bing.com/search?q=piedecuesta+colombia&amp;form=skydnc</v>
    <v>Learn more on Bing</v>
  </rv>
  <rv s="2">
    <fb>-73.050277777778007</fb>
    <v>8</v>
  </rv>
  <rv s="2">
    <fb>182959</fb>
    <v>16</v>
  </rv>
  <rv s="18">
    <v>#VALUE!</v>
    <v>es-ES</v>
    <v>bc6054cb-c032-4f95-11f2-f42df92325c2</v>
    <v>536870912</v>
    <v>1</v>
    <v>227</v>
    <v>25</v>
    <v>167</v>
    <v>Piedecuesta</v>
    <v>5</v>
    <v>6</v>
    <v>Map</v>
    <v>7</v>
    <v>34</v>
    <v>666</v>
    <v>Piedecuesta is a city and municipality in the Santander Department in northeastern Colombia, South America. The city has a population of about 150,000. It is part of the metropolitan zone of Bucaramanga, which is the fifth largest urban area of ...</v>
    <v>474</v>
    <v>721</v>
    <v>722</v>
    <v>723</v>
    <v>724</v>
    <v>Piedecuesta</v>
    <v>6</v>
    <v>725</v>
    <v>Piedecuesta</v>
    <v>mdp/vdpid/5579115778310930434</v>
    <v>290</v>
  </rv>
  <rv s="0">
    <v>536870912</v>
    <v>Cumaral</v>
    <v>5737ca7a-9c28-efbe-9d76-192842bbde38</v>
    <v>es-ES</v>
    <v>Map</v>
  </rv>
  <rv s="2">
    <fb>580</fb>
    <v>16</v>
  </rv>
  <rv s="1">
    <v>74</v>
    <v>7</v>
    <v>228</v>
    <v>7</v>
    <v>0</v>
    <v>Image of Cumaral</v>
  </rv>
  <rv s="2">
    <fb>4.2694444444444004</fb>
    <v>8</v>
  </rv>
  <rv s="3">
    <v>https://www.bing.com/search?q=cumaral&amp;form=skydnc</v>
    <v>Learn more on Bing</v>
  </rv>
  <rv s="2">
    <fb>-73.486388888888996</fb>
    <v>8</v>
  </rv>
  <rv s="2">
    <fb>21397</fb>
    <v>16</v>
  </rv>
  <rv s="18">
    <v>#VALUE!</v>
    <v>es-ES</v>
    <v>5737ca7a-9c28-efbe-9d76-192842bbde38</v>
    <v>536870912</v>
    <v>1</v>
    <v>229</v>
    <v>25</v>
    <v>167</v>
    <v>Cumaral</v>
    <v>5</v>
    <v>6</v>
    <v>Map</v>
    <v>7</v>
    <v>41</v>
    <v>728</v>
    <v>Cumaral is a town and municipality in the Colombian department of Meta. The municipality derives its name from the abundance of Cumare palms that were prevalent during its early years of establishment.</v>
    <v>201</v>
    <v>729</v>
    <v>730</v>
    <v>731</v>
    <v>732</v>
    <v>Cumaral</v>
    <v>6</v>
    <v>733</v>
    <v>Cumaral</v>
    <v>mdp/vdpid/5580795287691067393</v>
    <v>290</v>
  </rv>
  <rv s="0">
    <v>536870912</v>
    <v>Cajicá</v>
    <v>748509b8-0d52-e04d-e949-ec92e787a1b8</v>
    <v>es-ES</v>
    <v>Map</v>
  </rv>
  <rv s="2">
    <fb>50.4</fb>
    <v>16</v>
  </rv>
  <rv s="1">
    <v>75</v>
    <v>7</v>
    <v>230</v>
    <v>7</v>
    <v>0</v>
    <v>Image of Cajicá</v>
  </rv>
  <rv s="2">
    <fb>4.9166666666666998</fb>
    <v>8</v>
  </rv>
  <rv s="3">
    <v>https://www.bing.com/search?q=cajic%c3%a1+colombia&amp;form=skydnc</v>
    <v>Learn more on Bing</v>
  </rv>
  <rv s="0">
    <v>805306368</v>
    <v>Fabio Hernán Ramírez Rodríguez (Mayor)</v>
    <v>c0a7708e-4415-5749-4e50-fa36f0b16a2c</v>
    <v>es-ES</v>
    <v>Generic</v>
  </rv>
  <rv s="5">
    <v>72</v>
  </rv>
  <rv s="2">
    <fb>-74.025000000000006</fb>
    <v>8</v>
  </rv>
  <rv s="2">
    <fb>82244</fb>
    <v>16</v>
  </rv>
  <rv s="11">
    <v>#VALUE!</v>
    <v>es-ES</v>
    <v>748509b8-0d52-e04d-e949-ec92e787a1b8</v>
    <v>536870912</v>
    <v>1</v>
    <v>231</v>
    <v>48</v>
    <v>49</v>
    <v>Cajicá</v>
    <v>5</v>
    <v>6</v>
    <v>Map</v>
    <v>7</v>
    <v>41</v>
    <v>736</v>
    <v>Cajicá is a municipality and town of Colombia in the department of Cundinamarca, 39 km north of the capital Bogotá. It is located in the Central Savanna Province, being the third most populous municipality in the province after Zipaquirá and ...</v>
    <v>1</v>
    <v>1</v>
    <v>737</v>
    <v>738</v>
    <v>739</v>
    <v>741</v>
    <v>742</v>
    <v>Cajicá</v>
    <v>6</v>
    <v>743</v>
    <v>Cajicá</v>
    <v>mdp/vdpid/5580696604173664257</v>
    <v>290</v>
  </rv>
  <rv s="0">
    <v>536870912</v>
    <v>Engativá</v>
    <v>73bc205a-46b8-285c-6ee8-477fb566255d</v>
    <v>es-ES</v>
    <v>Map</v>
  </rv>
  <rv s="2">
    <fb>35.880000000000003</fb>
    <v>16</v>
  </rv>
  <rv s="1">
    <v>76</v>
    <v>7</v>
    <v>232</v>
    <v>7</v>
    <v>0</v>
    <v>Image of Engativá</v>
  </rv>
  <rv s="2">
    <fb>4.7261111111111003</fb>
    <v>8</v>
  </rv>
  <rv s="3">
    <v>https://www.bing.com/search?q=engativ%c3%a1&amp;form=skydnc</v>
    <v>Learn more on Bing</v>
  </rv>
  <rv s="2">
    <fb>-74.099999999999994</fb>
    <v>8</v>
  </rv>
  <rv s="2">
    <fb>824337</fb>
    <v>16</v>
  </rv>
  <rv s="21">
    <v>#VALUE!</v>
    <v>es-ES</v>
    <v>73bc205a-46b8-285c-6ee8-477fb566255d</v>
    <v>536870912</v>
    <v>1</v>
    <v>234</v>
    <v>48</v>
    <v>235</v>
    <v>Engativá</v>
    <v>5</v>
    <v>6</v>
    <v>Map</v>
    <v>7</v>
    <v>236</v>
    <v>746</v>
    <v>Engativá is the 10th locality of Bogotá. It is located in the west of the city. This district is mostly inhabited by lower middle and working class residents.</v>
    <v>1</v>
    <v>9</v>
    <v>747</v>
    <v>748</v>
    <v>749</v>
    <v>750</v>
    <v>Engativá</v>
    <v>6</v>
    <v>751</v>
    <v>Engativá</v>
    <v>mdp/vdpid/5580747661134266376</v>
  </rv>
  <rv s="0">
    <v>536870912</v>
    <v>Barrancabermeja</v>
    <v>e5fb42a3-0621-0d81-dd30-684cd6265cca</v>
    <v>es-ES</v>
    <v>Map</v>
  </rv>
  <rv s="2">
    <fb>1274</fb>
    <v>16</v>
  </rv>
  <rv s="1">
    <v>77</v>
    <v>7</v>
    <v>237</v>
    <v>7</v>
    <v>0</v>
    <v>Image of Barrancabermeja</v>
  </rv>
  <rv s="2">
    <fb>7.0674999999999999</fb>
    <v>8</v>
  </rv>
  <rv s="3">
    <v>https://www.bing.com/search?q=barrancabermeja+colombia&amp;form=skydnc</v>
    <v>Learn more on Bing</v>
  </rv>
  <rv s="2">
    <fb>-73.847222222222001</fb>
    <v>8</v>
  </rv>
  <rv s="2">
    <fb>300000</fb>
    <v>16</v>
  </rv>
  <rv s="12">
    <v>#VALUE!</v>
    <v>es-ES</v>
    <v>e5fb42a3-0621-0d81-dd30-684cd6265cca</v>
    <v>536870912</v>
    <v>1</v>
    <v>238</v>
    <v>25</v>
    <v>56</v>
    <v>Barrancabermeja</v>
    <v>5</v>
    <v>6</v>
    <v>Map</v>
    <v>7</v>
    <v>27</v>
    <v>754</v>
    <v>Barrancabermeja is a municipality and city in Colombia, located on the shore of the Magdalena River, in the western part of the department of Santander. It is home to the largest oil refinery in the country, under direct management of ECOPETROL. ...</v>
    <v>474</v>
    <v>755</v>
    <v>756</v>
    <v>757</v>
    <v>758</v>
    <v>Barrancabermeja</v>
    <v>6</v>
    <v>759</v>
    <v>Barrancabermeja</v>
    <v>mdp/vdpid/5577391155164741635</v>
  </rv>
  <rv s="0">
    <v>536870912</v>
    <v>Socorro</v>
    <v>8fff82c2-186a-7b94-a32e-e6ff77597964</v>
    <v>es-ES</v>
    <v>Map</v>
  </rv>
  <rv s="2">
    <fb>37.300643000000001</fb>
    <v>16</v>
  </rv>
  <rv s="0">
    <v>536870912</v>
    <v>New Mexico</v>
    <v>a16d3636-4349-41c7-a77e-89e34b26a8ad</v>
    <v>es-ES</v>
    <v>Map</v>
  </rv>
  <rv s="0">
    <v>536870912</v>
    <v>Socorro County</v>
    <v>482002a0-41cf-2343-9f26-c79d42154697</v>
    <v>es-ES</v>
    <v>Map</v>
  </rv>
  <rv s="1">
    <v>78</v>
    <v>7</v>
    <v>239</v>
    <v>7</v>
    <v>0</v>
    <v>Image of Socorro, New Mexico</v>
  </rv>
  <rv s="2">
    <fb>34.061666666667001</fb>
    <v>8</v>
  </rv>
  <rv s="3">
    <v>https://www.bing.com/search?q=socorro+new+mexico&amp;form=skydnc</v>
    <v>Learn more on Bing</v>
  </rv>
  <rv s="0">
    <v>805306368</v>
    <v>Ravi Bhasker (Mayor)</v>
    <v>6313d57c-98ec-b3a0-df1a-747e92d397f0</v>
    <v>es-ES</v>
    <v>Generic</v>
  </rv>
  <rv s="5">
    <v>73</v>
  </rv>
  <rv s="2">
    <fb>-106.89944444443999</fb>
    <v>8</v>
  </rv>
  <rv s="0">
    <v>536870912</v>
    <v>United States of America</v>
    <v>5232ed96-85b1-2edb-12c6-63e6c597a1de</v>
    <v>es-ES</v>
    <v>Map</v>
  </rv>
  <rv s="2">
    <fb>8707</fb>
    <v>16</v>
  </rv>
  <rv s="5">
    <v>74</v>
  </rv>
  <rv s="11">
    <v>#VALUE!</v>
    <v>es-ES</v>
    <v>8fff82c2-186a-7b94-a32e-e6ff77597964</v>
    <v>536870912</v>
    <v>1</v>
    <v>240</v>
    <v>48</v>
    <v>49</v>
    <v>Socorro, New Mexico</v>
    <v>5</v>
    <v>6</v>
    <v>Map</v>
    <v>7</v>
    <v>34</v>
    <v>762</v>
    <v>Socorro is a city in Socorro County in the U.S. state of New Mexico. It is in the Rio Grande Valley at an elevation of 4,579 feet. In 2010 the population was 9,051. It is the county seat of Socorro County. Socorro is located 74 miles south of ...</v>
    <v>763</v>
    <v>764</v>
    <v>765</v>
    <v>766</v>
    <v>767</v>
    <v>769</v>
    <v>770</v>
    <v>Socorro, New Mexico</v>
    <v>771</v>
    <v>772</v>
    <v>Socorro, New Mexico</v>
    <v>mdp/vdpid/5086810063318810625</v>
    <v>773</v>
  </rv>
  <rv s="0">
    <v>536870912</v>
    <v>Fusagasugá</v>
    <v>af8b44bc-62e3-9c70-66da-429dfd87344d</v>
    <v>es-ES</v>
    <v>Map</v>
  </rv>
  <rv s="2">
    <fb>239</fb>
    <v>16</v>
  </rv>
  <rv s="1">
    <v>79</v>
    <v>7</v>
    <v>241</v>
    <v>7</v>
    <v>0</v>
    <v>Image of Fusagasugá</v>
  </rv>
  <rv s="2">
    <fb>4.3372222222222003</fb>
    <v>8</v>
  </rv>
  <rv s="3">
    <v>https://www.bing.com/search?q=fusagasug%c3%a1+colombia&amp;form=skydnc</v>
    <v>Learn more on Bing</v>
  </rv>
  <rv s="0">
    <v>805306368</v>
    <v>Jairo Hortúa (Mayor)</v>
    <v>630660fe-0ad2-7d84-6fc0-76a3201092cb</v>
    <v>es-ES</v>
    <v>Generic</v>
  </rv>
  <rv s="5">
    <v>75</v>
  </rv>
  <rv s="2">
    <fb>-74.364444444444004</fb>
    <v>8</v>
  </rv>
  <rv s="2">
    <fb>170241</fb>
    <v>16</v>
  </rv>
  <rv s="22">
    <v>#VALUE!</v>
    <v>es-ES</v>
    <v>af8b44bc-62e3-9c70-66da-429dfd87344d</v>
    <v>536870912</v>
    <v>1</v>
    <v>242</v>
    <v>48</v>
    <v>243</v>
    <v>Fusagasugá</v>
    <v>5</v>
    <v>6</v>
    <v>Map</v>
    <v>7</v>
    <v>27</v>
    <v>776</v>
    <v>Fusagasugá or Fusa is a city and municipality in the department of Cundinamarca, in central Colombia. It is located in the warm valley between the rivers Cuja and Panches, a central region of the Andes Mountains in South America. The ...</v>
    <v>1</v>
    <v>1</v>
    <v>777</v>
    <v>778</v>
    <v>779</v>
    <v>781</v>
    <v>782</v>
    <v>Fusagasugá</v>
    <v>6</v>
    <v>783</v>
    <v>Fusagasugá</v>
    <v>mdp/vdpid/5580756936602681345</v>
  </rv>
  <rv s="0">
    <v>536870912</v>
    <v>Concordia</v>
    <v>22a90312-2fa4-e3d7-7f3b-e9fc03dd9e4d</v>
    <v>es-ES</v>
    <v>Map</v>
  </rv>
  <rv s="2">
    <fb>231</fb>
    <v>16</v>
  </rv>
  <rv s="1">
    <v>80</v>
    <v>7</v>
    <v>245</v>
    <v>7</v>
    <v>0</v>
    <v>Image of Concordia, Antioquia</v>
  </rv>
  <rv s="2">
    <fb>6.0455555555556</fb>
    <v>8</v>
  </rv>
  <rv s="3">
    <v>https://www.bing.com/search?q=concordia%2c+antioquia+antioquia+department&amp;form=skydnc</v>
    <v>Learn more on Bing</v>
  </rv>
  <rv s="2">
    <fb>-75.907499999999999</fb>
    <v>8</v>
  </rv>
  <rv s="2">
    <fb>16095</fb>
    <v>16</v>
  </rv>
  <rv s="23">
    <v>#VALUE!</v>
    <v>es-ES</v>
    <v>22a90312-2fa4-e3d7-7f3b-e9fc03dd9e4d</v>
    <v>536870912</v>
    <v>1</v>
    <v>246</v>
    <v>48</v>
    <v>247</v>
    <v>Concordia, Antioquia</v>
    <v>5</v>
    <v>6</v>
    <v>Map</v>
    <v>7</v>
    <v>41</v>
    <v>786</v>
    <v>Concordia is a town and municipality in the Colombian department of Antioquia. It is part of the sub-region of Southwestern Antioquia. This municipality is located at 2,000 meters above sea level At 6° 2'59.82"N 75°55'11.88"W. Has a population ...</v>
    <v>181</v>
    <v>181</v>
    <v>787</v>
    <v>788</v>
    <v>789</v>
    <v>790</v>
    <v>Concordia, Antioquia</v>
    <v>6</v>
    <v>791</v>
    <v>Concordia, Antioquia</v>
    <v>mdp/vdpid/5577503372258312193</v>
    <v>290</v>
  </rv>
  <rv s="0">
    <v>536870912</v>
    <v>Maicao</v>
    <v>a7904510-a4d7-3bcf-e6a2-c1a9f859e272</v>
    <v>es-ES</v>
    <v>Map</v>
  </rv>
  <rv s="2">
    <fb>1782</fb>
    <v>16</v>
  </rv>
  <rv s="1">
    <v>81</v>
    <v>7</v>
    <v>248</v>
    <v>7</v>
    <v>0</v>
    <v>Image of Maicao</v>
  </rv>
  <rv s="2">
    <fb>11.377777777778</fb>
    <v>8</v>
  </rv>
  <rv s="3">
    <v>https://www.bing.com/search?q=maicao+colombia&amp;form=skydnc</v>
    <v>Learn more on Bing</v>
  </rv>
  <rv s="0">
    <v>805306368</v>
    <v>Mohamad Jaafar Dasuki Hajj (Mayor)</v>
    <v>b8583a87-df24-2fa2-5739-109cc82c5ac1</v>
    <v>es-ES</v>
    <v>Generic</v>
  </rv>
  <rv s="5">
    <v>76</v>
  </rv>
  <rv s="2">
    <fb>-72.241388888889006</fb>
    <v>8</v>
  </rv>
  <rv s="2">
    <fb>123757</fb>
    <v>16</v>
  </rv>
  <rv s="8">
    <v>#VALUE!</v>
    <v>es-ES</v>
    <v>a7904510-a4d7-3bcf-e6a2-c1a9f859e272</v>
    <v>536870912</v>
    <v>1</v>
    <v>249</v>
    <v>25</v>
    <v>26</v>
    <v>Maicao</v>
    <v>5</v>
    <v>6</v>
    <v>Map</v>
    <v>7</v>
    <v>98</v>
    <v>794</v>
    <v>Maicao is a city and municipality in the Department of La Guajira, northern Republic of Colombia. It is located 76 km from Riohacha, the capital of the department and is the second largest urban center near the border with Venezuela, after the ...</v>
    <v>262</v>
    <v>795</v>
    <v>796</v>
    <v>797</v>
    <v>799</v>
    <v>800</v>
    <v>Maicao</v>
    <v>6</v>
    <v>801</v>
    <v>Maicao</v>
    <v>mdp/vdpid/5565734757855133697</v>
  </rv>
  <rv s="0">
    <v>536870912</v>
    <v>Envigado</v>
    <v>9a33e68b-f071-4759-9d54-1b7673a98c97</v>
    <v>es-ES</v>
    <v>Map</v>
  </rv>
  <rv s="2">
    <fb>78.78</fb>
    <v>16</v>
  </rv>
  <rv s="1">
    <v>82</v>
    <v>7</v>
    <v>250</v>
    <v>7</v>
    <v>0</v>
    <v>Image of Envigado</v>
  </rv>
  <rv s="2">
    <fb>6.1719444444444003</fb>
    <v>8</v>
  </rv>
  <rv s="3">
    <v>https://www.bing.com/search?q=envigado+colombia&amp;form=skydnc</v>
    <v>Learn more on Bing</v>
  </rv>
  <rv s="0">
    <v>805306368</v>
    <v>Braulio Espinosa (Mayor)</v>
    <v>dfcd7883-acba-4372-e0e3-4165a68f6ba8</v>
    <v>es-ES</v>
    <v>Generic</v>
  </rv>
  <rv s="5">
    <v>77</v>
  </rv>
  <rv s="2">
    <fb>-75.580277777777994</fb>
    <v>8</v>
  </rv>
  <rv s="2">
    <fb>228848</fb>
    <v>16</v>
  </rv>
  <rv s="8">
    <v>#VALUE!</v>
    <v>es-ES</v>
    <v>9a33e68b-f071-4759-9d54-1b7673a98c97</v>
    <v>536870912</v>
    <v>1</v>
    <v>251</v>
    <v>25</v>
    <v>26</v>
    <v>Envigado</v>
    <v>5</v>
    <v>6</v>
    <v>Map</v>
    <v>7</v>
    <v>41</v>
    <v>804</v>
    <v>Envigado is a city and municipality southeast of Medellín, Colombia in the department of Antioquia. It is located in the Metropolitan Area of the Aburrá Valley. It borders El Poblado, Medellín to the north, Sabaneta to the south, El Retiro and ...</v>
    <v>181</v>
    <v>805</v>
    <v>806</v>
    <v>807</v>
    <v>809</v>
    <v>810</v>
    <v>Envigado</v>
    <v>6</v>
    <v>811</v>
    <v>Envigado</v>
    <v>mdp/vdpid/5577507221069103107</v>
  </rv>
  <rv s="0">
    <v>536870912</v>
    <v>Funza</v>
    <v>96538f07-12a9-15dc-5bc4-d3e73fe52c72</v>
    <v>es-ES</v>
    <v>Map</v>
  </rv>
  <rv s="2">
    <fb>70</fb>
    <v>16</v>
  </rv>
  <rv s="1">
    <v>83</v>
    <v>7</v>
    <v>252</v>
    <v>7</v>
    <v>0</v>
    <v>Image of Funza</v>
  </rv>
  <rv s="2">
    <fb>4.7175000000000002</fb>
    <v>8</v>
  </rv>
  <rv s="3">
    <v>https://www.bing.com/search?q=funza+colombia&amp;form=skydnc</v>
    <v>Learn more on Bing</v>
  </rv>
  <rv s="0">
    <v>805306368</v>
    <v>Manuel Antonio Montagu Briceño (Mayor)</v>
    <v>e295dae7-8038-e0a4-6d06-56092e872ba1</v>
    <v>es-ES</v>
    <v>Generic</v>
  </rv>
  <rv s="5">
    <v>78</v>
  </rv>
  <rv s="2">
    <fb>-74.209444444444003</fb>
    <v>8</v>
  </rv>
  <rv s="2">
    <fb>80937</fb>
    <v>16</v>
  </rv>
  <rv s="8">
    <v>#VALUE!</v>
    <v>es-ES</v>
    <v>96538f07-12a9-15dc-5bc4-d3e73fe52c72</v>
    <v>536870912</v>
    <v>1</v>
    <v>253</v>
    <v>25</v>
    <v>26</v>
    <v>Funza</v>
    <v>5</v>
    <v>6</v>
    <v>Map</v>
    <v>7</v>
    <v>65</v>
    <v>814</v>
    <v>Funza is a municipality and town of Colombia in the Western Savanna Province, of the department of Cundinamarca. Funza is situated on the Bogotá savanna, the southwestern part of the Altiplano Cundiboyacense with the urban centre at an altitude ...</v>
    <v>1</v>
    <v>815</v>
    <v>816</v>
    <v>817</v>
    <v>819</v>
    <v>820</v>
    <v>Funza</v>
    <v>6</v>
    <v>821</v>
    <v>Funza</v>
    <v>mdp/vdpid/5580741302552625154</v>
  </rv>
  <rv s="0">
    <v>536870912</v>
    <v>Inírida</v>
    <v>ae3aba96-df05-18f2-a85d-4eeb8754f289</v>
    <v>es-ES</v>
    <v>Map</v>
  </rv>
  <rv s="2">
    <fb>16165</fb>
    <v>16</v>
  </rv>
  <rv s="0">
    <v>536870912</v>
    <v>Guainía Department</v>
    <v>8651c982-77dc-b5af-4197-627d13648685</v>
    <v>es-ES</v>
    <v>Map</v>
  </rv>
  <rv s="1">
    <v>84</v>
    <v>7</v>
    <v>255</v>
    <v>7</v>
    <v>0</v>
    <v>Image of Inírida, Guainía</v>
  </rv>
  <rv s="2">
    <fb>3.8708333333332998</fb>
    <v>8</v>
  </rv>
  <rv s="2">
    <fb>-67.921111111111003</fb>
    <v>8</v>
  </rv>
  <rv s="2">
    <fb>19816</fb>
    <v>16</v>
  </rv>
  <rv s="24">
    <v>#VALUE!</v>
    <v>es-ES</v>
    <v>ae3aba96-df05-18f2-a85d-4eeb8754f289</v>
    <v>536870912</v>
    <v>1</v>
    <v>256</v>
    <v>111</v>
    <v>257</v>
    <v>Inírida, Guainía</v>
    <v>113</v>
    <v>6</v>
    <v>Map</v>
    <v>7</v>
    <v>258</v>
    <v>824</v>
    <v>Inírida, formerly Puerto Inírida, is the capital city, and a municipality, of the department of Guainía in Colombia. It was established in 1963 on the site of the small village of Obando, at the time in the municipality of San Felipe. The ...</v>
    <v>825</v>
    <v>826</v>
    <v>827</v>
    <v>828</v>
    <v>Inírida, Guainía</v>
    <v>6</v>
    <v>829</v>
    <v>Inírida, Guainía</v>
    <v>mdp/vdpid/5583240700285157377</v>
  </rv>
  <rv s="2">
    <fb>72238</fb>
    <v>16</v>
  </rv>
  <rv s="1">
    <v>85</v>
    <v>7</v>
    <v>259</v>
    <v>7</v>
    <v>0</v>
    <v>Image of Guainía Department</v>
  </rv>
  <rv s="3">
    <v>https://www.bing.com/search?q=guain%c3%ada+department+colombia&amp;form=skydnc</v>
    <v>Learn more on Bing</v>
  </rv>
  <rv s="0">
    <v>805306368</v>
    <v>Javier Eliecer Zapata Parrado (Governor)</v>
    <v>65faeac9-a9f3-6fd5-928d-f96b7345b4db</v>
    <v>es-ES</v>
    <v>Generic</v>
  </rv>
  <rv s="5">
    <v>79</v>
  </rv>
  <rv s="2">
    <fb>50636</fb>
    <v>16</v>
  </rv>
  <rv s="2">
    <fb>5123</fb>
    <v>16</v>
  </rv>
  <rv s="10">
    <v>#VALUE!</v>
    <v>es-ES</v>
    <v>8651c982-77dc-b5af-4197-627d13648685</v>
    <v>536870912</v>
    <v>1</v>
    <v>261</v>
    <v>13</v>
    <v>45</v>
    <v>Guainía Department</v>
    <v>5</v>
    <v>6</v>
    <v>Map</v>
    <v>7</v>
    <v>15</v>
    <v>CO-GUA</v>
    <v>831</v>
    <v>823</v>
    <v>823</v>
    <v>Guainía is a department of Eastern Colombia. It is in the east of the country, bordering Venezuela and Brazil. Its capital is Inírida. In 1963 Guainía was split off from Vaupés department. The northern part and the Inírida River are included in ...</v>
    <v>832</v>
    <v>833</v>
    <v>835</v>
    <v>Guainía Department</v>
    <v>6</v>
    <v>836</v>
    <v>837</v>
    <v>Guainía Department</v>
    <v>mdp/vdpid/10106921</v>
  </rv>
  <rv s="0">
    <v>536870912</v>
    <v>Guainía</v>
    <v>8651c982-77dc-b5af-4197-627d13648685</v>
    <v>es-ES</v>
    <v>Map</v>
  </rv>
  <rv s="0">
    <v>536870912</v>
    <v>Jericó</v>
    <v>9c73479c-0899-b24b-72f6-05feab54f525</v>
    <v>es-ES</v>
    <v>Map</v>
  </rv>
  <rv s="2">
    <fb>193</fb>
    <v>16</v>
  </rv>
  <rv s="1">
    <v>86</v>
    <v>7</v>
    <v>263</v>
    <v>7</v>
    <v>0</v>
    <v>Image of Jericó, Antioquia</v>
  </rv>
  <rv s="2">
    <fb>5.7911111111110998</fb>
    <v>8</v>
  </rv>
  <rv s="3">
    <v>https://www.bing.com/search?q=jeric%c3%b3+antioquia+department&amp;form=skydnc</v>
    <v>Learn more on Bing</v>
  </rv>
  <rv s="2">
    <fb>-75.785833333333002</fb>
    <v>8</v>
  </rv>
  <rv s="2">
    <fb>12103</fb>
    <v>16</v>
  </rv>
  <rv s="12">
    <v>#VALUE!</v>
    <v>es-ES</v>
    <v>9c73479c-0899-b24b-72f6-05feab54f525</v>
    <v>536870912</v>
    <v>1</v>
    <v>265</v>
    <v>25</v>
    <v>56</v>
    <v>Jericó, Antioquia</v>
    <v>5</v>
    <v>6</v>
    <v>Map</v>
    <v>7</v>
    <v>258</v>
    <v>841</v>
    <v>Jericó is a town, municipality and Catholic bishopric in the Colombian department of Antioquia. It is part of the subregion of Southwestern Antioquia. The distance reference from Medellín city, the capital of the department, is 104 km. It lies ...</v>
    <v>181</v>
    <v>842</v>
    <v>843</v>
    <v>844</v>
    <v>845</v>
    <v>Jericó, Antioquia</v>
    <v>6</v>
    <v>846</v>
    <v>Jericó, Antioquia</v>
    <v>mdp/vdpid/5577518838938861569</v>
  </rv>
  <rv s="0">
    <v>536870912</v>
    <v>Acacías</v>
    <v>8d515ea8-f8bc-f573-aade-696f1443f916</v>
    <v>es-ES</v>
    <v>Map</v>
  </rv>
  <rv s="2">
    <fb>1149</fb>
    <v>16</v>
  </rv>
  <rv s="1">
    <v>87</v>
    <v>7</v>
    <v>266</v>
    <v>7</v>
    <v>0</v>
    <v>Image of Acacías</v>
  </rv>
  <rv s="2">
    <fb>3.9888888888889</fb>
    <v>8</v>
  </rv>
  <rv s="3">
    <v>https://www.bing.com/search?q=acacias+colombia&amp;form=skydnc</v>
    <v>Learn more on Bing</v>
  </rv>
  <rv s="0">
    <v>805306368</v>
    <v>Luis Orlando Gutierrez (Mayor)</v>
    <v>20cb70ec-caad-fa7f-8754-7c597d7a081d</v>
    <v>es-ES</v>
    <v>Generic</v>
  </rv>
  <rv s="5">
    <v>80</v>
  </rv>
  <rv s="2">
    <fb>-73.764722222222005</fb>
    <v>8</v>
  </rv>
  <rv s="2">
    <fb>88023</fb>
    <v>16</v>
  </rv>
  <rv s="9">
    <v>#VALUE!</v>
    <v>es-ES</v>
    <v>8d515ea8-f8bc-f573-aade-696f1443f916</v>
    <v>536870912</v>
    <v>1</v>
    <v>267</v>
    <v>25</v>
    <v>33</v>
    <v>Acacías</v>
    <v>5</v>
    <v>6</v>
    <v>Map</v>
    <v>7</v>
    <v>41</v>
    <v>849</v>
    <v>Acacias is a town and municipality in the Meta Department, Colombia. This town is one of the most important municipalities in terms of population and economy, together with La Macarena, Granada and the capital city of Villavicencio. The name of ...</v>
    <v>201</v>
    <v>850</v>
    <v>851</v>
    <v>852</v>
    <v>854</v>
    <v>855</v>
    <v>Acacías</v>
    <v>6</v>
    <v>856</v>
    <v>Acacías</v>
    <v>mdp/vdpid/5580984913483530241</v>
    <v>290</v>
  </rv>
  <rv s="0">
    <v>536870912</v>
    <v>Arauca</v>
    <v>64f5d309-32e5-4ff7-24bc-d973ce26e70a</v>
    <v>es-ES</v>
    <v>Map</v>
  </rv>
  <rv s="2">
    <fb>5841</fb>
    <v>16</v>
  </rv>
  <rv s="0">
    <v>536870912</v>
    <v>Arauca Department</v>
    <v>39038b52-0399-9385-24de-5d0c69b46eba</v>
    <v>es-ES</v>
    <v>Map</v>
  </rv>
  <rv s="1">
    <v>88</v>
    <v>7</v>
    <v>268</v>
    <v>7</v>
    <v>0</v>
    <v>Image of Arauca, Arauca</v>
  </rv>
  <rv s="2">
    <fb>7.0902777777777999</fb>
    <v>8</v>
  </rv>
  <rv s="3">
    <v>https://www.bing.com/search?q=arauca+colombia&amp;form=skydnc</v>
    <v>Learn more on Bing</v>
  </rv>
  <rv s="0">
    <v>805306368</v>
    <v>Benjamin Socadagüi Cermeño (Mayor)</v>
    <v>5003f381-4a3b-6997-70d3-ab48e964af79</v>
    <v>es-ES</v>
    <v>Generic</v>
  </rv>
  <rv s="5">
    <v>81</v>
  </rv>
  <rv s="2">
    <fb>-70.761666666666997</fb>
    <v>8</v>
  </rv>
  <rv s="2">
    <fb>85585</fb>
    <v>16</v>
  </rv>
  <rv s="9">
    <v>#VALUE!</v>
    <v>es-ES</v>
    <v>64f5d309-32e5-4ff7-24bc-d973ce26e70a</v>
    <v>536870912</v>
    <v>1</v>
    <v>269</v>
    <v>25</v>
    <v>33</v>
    <v>Arauca, Arauca</v>
    <v>5</v>
    <v>6</v>
    <v>Map</v>
    <v>7</v>
    <v>41</v>
    <v>859</v>
    <v>Arauca is a municipality and capital city of the Arauca Department of Colombia. Its full name is Villa de Santa Bárbara de Arauca, it is located at N 07° 05′ 25″ - W 70° 45′ 42″. The Municipality of Arauca has a total population of 85,585.</v>
    <v>860</v>
    <v>861</v>
    <v>862</v>
    <v>863</v>
    <v>865</v>
    <v>866</v>
    <v>Arauca, Arauca</v>
    <v>6</v>
    <v>867</v>
    <v>Arauca, Arauca</v>
    <v>mdp/vdpid/5579105878260318211</v>
    <v>249</v>
  </rv>
  <rv s="2">
    <fb>23818</fb>
    <v>16</v>
  </rv>
  <rv s="0">
    <v>536870912</v>
    <v>Arauca, Arauca</v>
    <v>64f5d309-32e5-4ff7-24bc-d973ce26e70a</v>
    <v>es-ES</v>
    <v>Map</v>
  </rv>
  <rv s="1">
    <v>89</v>
    <v>7</v>
    <v>270</v>
    <v>7</v>
    <v>0</v>
    <v>Image of Arauca Department</v>
  </rv>
  <rv s="3">
    <v>https://www.bing.com/search?q=arauca+department+colombia&amp;form=skydnc</v>
    <v>Learn more on Bing</v>
  </rv>
  <rv s="0">
    <v>805306368</v>
    <v>Renson Jesus Martinez Prada (Governor)</v>
    <v>4ae5334a-fc9b-84f1-4177-a00f5619b250</v>
    <v>es-ES</v>
    <v>Generic</v>
  </rv>
  <rv s="5">
    <v>82</v>
  </rv>
  <rv s="2">
    <fb>262174</fb>
    <v>16</v>
  </rv>
  <rv s="2">
    <fb>35636</fb>
    <v>16</v>
  </rv>
  <rv s="13">
    <v>#VALUE!</v>
    <v>es-ES</v>
    <v>39038b52-0399-9385-24de-5d0c69b46eba</v>
    <v>536870912</v>
    <v>1</v>
    <v>272</v>
    <v>13</v>
    <v>79</v>
    <v>Arauca Department</v>
    <v>5</v>
    <v>6</v>
    <v>Map</v>
    <v>7</v>
    <v>38</v>
    <v>CO-ARA</v>
    <v>869</v>
    <v>870</v>
    <v>870</v>
    <v>Arauca is a department of Eastern Colombia located in the extreme north of the Orinoco Basin of Colombia, bordering Venezuela. The southern boundary of Arauca is formed by the Casanare and Meta Rivers, separating Arauca from the departments of ...</v>
    <v>19</v>
    <v>871</v>
    <v>872</v>
    <v>874</v>
    <v>Arauca Department</v>
    <v>98</v>
    <v>875</v>
    <v>876</v>
    <v>Arauca Department</v>
    <v>mdp/vdpid/10106929</v>
    <v>16</v>
  </rv>
  <rv s="0">
    <v>536870912</v>
    <v>Arauca</v>
    <v>39038b52-0399-9385-24de-5d0c69b46eba</v>
    <v>es-ES</v>
    <v>Map</v>
  </rv>
  <rv s="0">
    <v>536870912</v>
    <v>Bello</v>
    <v>04dd71c6-adc8-4243-c842-e6edb72e05db</v>
    <v>es-ES</v>
    <v>Map</v>
  </rv>
  <rv s="2">
    <fb>142.36000000000001</fb>
    <v>16</v>
  </rv>
  <rv s="1">
    <v>90</v>
    <v>7</v>
    <v>273</v>
    <v>7</v>
    <v>0</v>
    <v>Image of Bello, Antioquia</v>
  </rv>
  <rv s="2">
    <fb>6.3319444444444004</fb>
    <v>8</v>
  </rv>
  <rv s="3">
    <v>https://www.bing.com/search?q=bello+colombia&amp;form=skydnc</v>
    <v>Learn more on Bing</v>
  </rv>
  <rv s="0">
    <v>805306368</v>
    <v>Lorena Gónzales Ospina (Mayor)</v>
    <v>c1a7e895-1ed8-a66a-6f4e-e09289bd73c5</v>
    <v>es-ES</v>
    <v>Generic</v>
  </rv>
  <rv s="5">
    <v>83</v>
  </rv>
  <rv s="2">
    <fb>-75.558055555555995</fb>
    <v>8</v>
  </rv>
  <rv s="2">
    <fb>588.46199999999999</fb>
    <v>16</v>
  </rv>
  <rv s="11">
    <v>#VALUE!</v>
    <v>es-ES</v>
    <v>04dd71c6-adc8-4243-c842-e6edb72e05db</v>
    <v>536870912</v>
    <v>1</v>
    <v>274</v>
    <v>48</v>
    <v>49</v>
    <v>Bello, Antioquia</v>
    <v>5</v>
    <v>6</v>
    <v>Map</v>
    <v>7</v>
    <v>275</v>
    <v>880</v>
    <v>Bello is a city and municipality in Antioquia Department, Colombia and a suburb of Medellín, the department capital. Bello is part of the Metropolitan Area of the Aburrá Valley in the department of Antioquia. It is bordered on the north by the ...</v>
    <v>181</v>
    <v>181</v>
    <v>881</v>
    <v>882</v>
    <v>883</v>
    <v>885</v>
    <v>886</v>
    <v>Bello, Antioquia</v>
    <v>6</v>
    <v>887</v>
    <v>Bello, Antioquia</v>
    <v>mdp/vdpid/5577458846332354561</v>
    <v>290</v>
  </rv>
  <rv s="0">
    <v>536870912</v>
    <v>Itagüí</v>
    <v>a0741dfb-e4f1-1104-00a6-0f7afedb438a</v>
    <v>es-ES</v>
    <v>Map</v>
  </rv>
  <rv s="2">
    <fb>21.09</fb>
    <v>16</v>
  </rv>
  <rv s="1">
    <v>91</v>
    <v>7</v>
    <v>276</v>
    <v>7</v>
    <v>0</v>
    <v>Image of Itagüí</v>
  </rv>
  <rv s="2">
    <fb>6.1726000000000001</fb>
    <v>8</v>
  </rv>
  <rv s="3">
    <v>https://www.bing.com/search?q=itag%c3%bc%c3%ad+antioquia+department&amp;form=skydnc</v>
    <v>Learn more on Bing</v>
  </rv>
  <rv s="0">
    <v>805306368</v>
    <v>León Mario Bedoya López (Mayor)</v>
    <v>1c05daef-0e19-e6ce-7f7c-bf5dbc6756bf</v>
    <v>es-ES</v>
    <v>Generic</v>
  </rv>
  <rv s="5">
    <v>84</v>
  </rv>
  <rv s="2">
    <fb>-75.6096</fb>
    <v>8</v>
  </rv>
  <rv s="2">
    <fb>289994</fb>
    <v>16</v>
  </rv>
  <rv s="9">
    <v>#VALUE!</v>
    <v>es-ES</v>
    <v>a0741dfb-e4f1-1104-00a6-0f7afedb438a</v>
    <v>536870912</v>
    <v>1</v>
    <v>277</v>
    <v>25</v>
    <v>33</v>
    <v>Itagüí</v>
    <v>5</v>
    <v>6</v>
    <v>Map</v>
    <v>7</v>
    <v>34</v>
    <v>890</v>
    <v>Itagüí is a city and municipality of Colombia, located in the south of the Aburrá Valley in the Antioquia Department. It is part of the Metropolitan Area of the Aburrá Valley. The population was estimated to be 289,994 in 2020. The population at ...</v>
    <v>181</v>
    <v>891</v>
    <v>892</v>
    <v>893</v>
    <v>895</v>
    <v>896</v>
    <v>Itagüí</v>
    <v>6</v>
    <v>897</v>
    <v>Itagüí</v>
    <v>mdp/vdpid/5577501387832426498</v>
    <v>290</v>
  </rv>
  <rv s="0">
    <v>536870912</v>
    <v>Circasia</v>
    <v>1bcdad08-78a6-2899-aea2-727fccbe0b10</v>
    <v>es-ES</v>
    <v>Map</v>
  </rv>
  <rv s="2">
    <fb>91</fb>
    <v>16</v>
  </rv>
  <rv s="1">
    <v>92</v>
    <v>7</v>
    <v>278</v>
    <v>7</v>
    <v>0</v>
    <v>Image of Circasia, Quindío</v>
  </rv>
  <rv s="2">
    <fb>4.62</fb>
    <v>8</v>
  </rv>
  <rv s="3">
    <v>https://www.bing.com/search?q=circasia+colombia&amp;form=skydnc</v>
    <v>Learn more on Bing</v>
  </rv>
  <rv s="2">
    <fb>-75.634722222222194</fb>
    <v>8</v>
  </rv>
  <rv s="2">
    <fb>29500</fb>
    <v>16</v>
  </rv>
  <rv s="18">
    <v>#VALUE!</v>
    <v>es-ES</v>
    <v>1bcdad08-78a6-2899-aea2-727fccbe0b10</v>
    <v>536870912</v>
    <v>1</v>
    <v>279</v>
    <v>25</v>
    <v>167</v>
    <v>Circasia, Quindío</v>
    <v>5</v>
    <v>6</v>
    <v>Map</v>
    <v>7</v>
    <v>27</v>
    <v>900</v>
    <v>Circasia is a municipality in the northern part of the department of Quindío, Colombia. It is located 7 km north of the department's capital Armenia. Located within the Colombian coffee growing axis, the historic center of Circasia was made part ...</v>
    <v>221</v>
    <v>901</v>
    <v>902</v>
    <v>903</v>
    <v>904</v>
    <v>Circasia, Quindío</v>
    <v>6</v>
    <v>905</v>
    <v>Circasia, Quindío</v>
    <v>mdp/vdpid/5580601732875943937</v>
    <v>16</v>
  </rv>
  <rv s="0">
    <v>536870912</v>
    <v>Líbano</v>
    <v>0d066adf-4130-184d-4f08-9fca21e823d4</v>
    <v>es-ES</v>
    <v>Map</v>
  </rv>
  <rv s="2">
    <fb>299.44</fb>
    <v>16</v>
  </rv>
  <rv s="1">
    <v>93</v>
    <v>7</v>
    <v>280</v>
    <v>7</v>
    <v>0</v>
    <v>Image of Líbano, Tolima</v>
  </rv>
  <rv s="2">
    <fb>4.9205555555556</fb>
    <v>8</v>
  </rv>
  <rv s="3">
    <v>https://www.bing.com/search?q=l%c3%adbano+colombia&amp;form=skydnc</v>
    <v>Learn more on Bing</v>
  </rv>
  <rv s="2">
    <fb>-75.061111111111003</fb>
    <v>8</v>
  </rv>
  <rv s="2">
    <fb>36231</fb>
    <v>16</v>
  </rv>
  <rv s="18">
    <v>#VALUE!</v>
    <v>es-ES</v>
    <v>0d066adf-4130-184d-4f08-9fca21e823d4</v>
    <v>536870912</v>
    <v>1</v>
    <v>281</v>
    <v>25</v>
    <v>167</v>
    <v>Líbano, Tolima</v>
    <v>5</v>
    <v>6</v>
    <v>Map</v>
    <v>7</v>
    <v>34</v>
    <v>908</v>
    <v>Líbano is a town and municipality in the Tolima department of Colombia. The population of the municipality was estimated at 36,231 as of 2020. Along with Honda, Líbano is the seat of the Roman Catholic Diocese of Líbano–Honda.</v>
    <v>294</v>
    <v>909</v>
    <v>910</v>
    <v>911</v>
    <v>912</v>
    <v>Líbano, Tolima</v>
    <v>6</v>
    <v>913</v>
    <v>Líbano, Tolima</v>
    <v>mdp/vdpid/5580582246391218177</v>
    <v>290</v>
  </rv>
  <rv s="0">
    <v>536870912</v>
    <v>Apía</v>
    <v>0379cbbc-2d5b-d71a-5f44-b7ef125a9771</v>
    <v>es-ES</v>
    <v>Map</v>
  </rv>
  <rv s="1">
    <v>94</v>
    <v>7</v>
    <v>282</v>
    <v>7</v>
    <v>0</v>
    <v>Image of Apía, Risaralda</v>
  </rv>
  <rv s="2">
    <fb>5.1052777777777996</fb>
    <v>8</v>
  </rv>
  <rv s="3">
    <v>https://www.bing.com/search?q=apia+colombia&amp;form=skydnc</v>
    <v>Learn more on Bing</v>
  </rv>
  <rv s="2">
    <fb>-75.943333333333001</fb>
    <v>8</v>
  </rv>
  <rv s="2">
    <fb>12613</fb>
    <v>16</v>
  </rv>
  <rv s="17">
    <v>#VALUE!</v>
    <v>es-ES</v>
    <v>0379cbbc-2d5b-d71a-5f44-b7ef125a9771</v>
    <v>536870912</v>
    <v>1</v>
    <v>283</v>
    <v>137</v>
    <v>163</v>
    <v>Apía, Risaralda</v>
    <v>5</v>
    <v>6</v>
    <v>Map</v>
    <v>7</v>
    <v>284</v>
    <v>Apía is a town and municipality in the Department of Risaralda, Colombia. It is located at an elevation of 1,630 metres, about 60 km away from district capital Pereira in the valley of the Apia river. For 2023 it has approximately 12,613 ...</v>
    <v>364</v>
    <v>916</v>
    <v>917</v>
    <v>918</v>
    <v>919</v>
    <v>Apía, Risaralda</v>
    <v>6</v>
    <v>920</v>
    <v>Apía, Risaralda</v>
    <v>mdp/vdpid/5580542017731035137</v>
    <v>290</v>
  </rv>
  <rv s="0">
    <v>536870912</v>
    <v>Turbo</v>
    <v>fc8c5c3c-234f-2c73-369d-1167761fbe17</v>
    <v>es-ES</v>
    <v>Map</v>
  </rv>
  <rv s="2">
    <fb>3055</fb>
    <v>16</v>
  </rv>
  <rv s="1">
    <v>95</v>
    <v>7</v>
    <v>285</v>
    <v>7</v>
    <v>0</v>
    <v>Image of Turbo, Colombia</v>
  </rv>
  <rv s="2">
    <fb>8.0930555555555994</fb>
    <v>8</v>
  </rv>
  <rv s="3">
    <v>https://www.bing.com/search?q=turbo%2c+colombia&amp;form=skydnc</v>
    <v>Learn more on Bing</v>
  </rv>
  <rv s="2">
    <fb>-76.728333333332998</fb>
    <v>8</v>
  </rv>
  <rv s="2">
    <fb>181000</fb>
    <v>16</v>
  </rv>
  <rv s="12">
    <v>#VALUE!</v>
    <v>es-ES</v>
    <v>fc8c5c3c-234f-2c73-369d-1167761fbe17</v>
    <v>536870912</v>
    <v>1</v>
    <v>286</v>
    <v>25</v>
    <v>56</v>
    <v>Turbo, Colombia</v>
    <v>5</v>
    <v>6</v>
    <v>Map</v>
    <v>7</v>
    <v>34</v>
    <v>923</v>
    <v>Turbo is a port city in Antioquia Department, Colombia. Part of the Urabá Antioquia sub-region, it is located on the coast of Gulf of Urabá, 340 km north of Medellín. This port city is the capital of the Urabá region of Antioquia. The place ...</v>
    <v>181</v>
    <v>924</v>
    <v>925</v>
    <v>926</v>
    <v>927</v>
    <v>Turbo, Colombia</v>
    <v>6</v>
    <v>928</v>
    <v>Turbo, Colombia</v>
    <v>mdp/vdpid/5576736708583489537</v>
  </rv>
</rvData>
</file>

<file path=xl/richData/rdrichvaluestructure.xml><?xml version="1.0" encoding="utf-8"?>
<rvStructures xmlns="http://schemas.microsoft.com/office/spreadsheetml/2017/richdata" count="25">
  <s t="_linkedentity2">
    <k n="%EntityServiceId" t="i"/>
    <k n="_DisplayString" t="s"/>
    <k n="%EntityId" t="s"/>
    <k n="%EntityCulture" t="s"/>
    <k n="_Icon" t="s"/>
  </s>
  <s t="_webimage">
    <k n="WebImageIdentifier" t="i"/>
    <k n="_Provider" t="spb"/>
    <k n="Attribution" t="spb"/>
    <k n="CalcOrigin" t="i"/>
    <k n="ComputedImage" t="b"/>
    <k n="Text" t="s"/>
  </s>
  <s t="_formattednumber">
    <k n="_Format" t="spb"/>
  </s>
  <s t="_hyperlink">
    <k n="Address" t="s"/>
    <k n="Text" t="s"/>
  </s>
  <s t="_linkedentity2core">
    <k n="_CRID" t="e"/>
    <k n="%EntityCulture" t="s"/>
    <k n="%EntityId" t="s"/>
    <k n="%EntityServiceId" t="i"/>
    <k n="%IsRefreshable" t="b"/>
    <k n="_Attribution" t="spb"/>
    <k n="_CanonicalPropertyNames" t="spb"/>
    <k n="_Display" t="spb"/>
    <k n="_DisplayString" t="s"/>
    <k n="_Flags" t="spb"/>
    <k n="_Format" t="spb"/>
    <k n="_Icon" t="s"/>
    <k n="_Provider" t="spb"/>
    <k n="Descripción" t="s"/>
    <k n="División de administración 1 (estado/provincia/otro)" t="r"/>
    <k n="Imagen" t="r"/>
    <k n="Latitud" t="r"/>
    <k n="LearnMoreOnLink" t="r"/>
    <k n="Longitud" t="r"/>
    <k n="Nombre" t="s"/>
    <k n="País o región" t="r"/>
    <k n="UniqueName" t="s"/>
    <k n="VDPID/VSID" t="s"/>
  </s>
  <s t="_array">
    <k n="array" t="a"/>
  </s>
  <s t="_linkedentity2core">
    <k n="_CRID" t="e"/>
    <k n="%EntityCulture" t="s"/>
    <k n="%EntityId" t="s"/>
    <k n="%EntityServiceId" t="i"/>
    <k n="%IsRefreshable" t="b"/>
    <k n="_Attribution" t="spb"/>
    <k n="_CanonicalPropertyNames" t="spb"/>
    <k n="_Display" t="spb"/>
    <k n="_DisplayString" t="s"/>
    <k n="_Flags" t="spb"/>
    <k n="_Format" t="spb"/>
    <k n="_Icon" t="s"/>
    <k n="_Provider" t="spb"/>
    <k n="_SubLabel" t="spb"/>
    <k n="Abreviatura" t="s"/>
    <k n="`Área" t="r"/>
    <k n="Capital/ciudad principal" t="r"/>
    <k n="Ciudad más grande" t="r"/>
    <k n="Descripción" t="s"/>
    <k n="Imagen" t="r"/>
    <k n="LearnMoreOnLink" t="r"/>
    <k n="Líder(es)" t="r"/>
    <k n="Nombre" t="s"/>
    <k n="País o región" t="r"/>
    <k n="Población" t="r"/>
    <k n="Unidades de vivienda" t="r"/>
    <k n="UniqueName" t="s"/>
    <k n="VDPID/VSID" t="s"/>
    <k n="Zona(s) horaria(s)" t="r"/>
  </s>
  <s t="_linkedentity2core">
    <k n="_CRID" t="e"/>
    <k n="%EntityCulture" t="s"/>
    <k n="%EntityId" t="s"/>
    <k n="%EntityServiceId" t="i"/>
    <k n="%IsRefreshable" t="b"/>
    <k n="_Attribution" t="spb"/>
    <k n="_CanonicalPropertyNames" t="spb"/>
    <k n="_Display" t="spb"/>
    <k n="_DisplayString" t="s"/>
    <k n="_Flags" t="spb"/>
    <k n="_Format" t="spb"/>
    <k n="_Icon" t="s"/>
    <k n="_Provider" t="spb"/>
    <k n="_SubLabel" t="spb"/>
    <k n="Abreviatura" t="s"/>
    <k n="`Área" t="r"/>
    <k n="Descripción" t="s"/>
    <k n="Idioma oficial" t="r"/>
    <k n="Imagen" t="r"/>
    <k n="LearnMoreOnLink" t="r"/>
    <k n="Líder(es)" t="r"/>
    <k n="Nombre" t="s"/>
    <k n="País o región" t="r"/>
    <k n="Población" t="r"/>
    <k n="Unidades de vivienda" t="r"/>
    <k n="UniqueName" t="s"/>
    <k n="VDPID/VSID" t="s"/>
    <k n="Zona(s) horaria(s)" t="r"/>
  </s>
  <s t="_linkedentity2core">
    <k n="_CRID" t="e"/>
    <k n="%EntityCulture" t="s"/>
    <k n="%EntityId" t="s"/>
    <k n="%EntityServiceId" t="i"/>
    <k n="%IsRefreshable" t="b"/>
    <k n="_Attribution" t="spb"/>
    <k n="_CanonicalPropertyNames" t="spb"/>
    <k n="_Display" t="spb"/>
    <k n="_DisplayString" t="s"/>
    <k n="_Flags" t="spb"/>
    <k n="_Format" t="spb"/>
    <k n="_Icon" t="s"/>
    <k n="_Provider" t="spb"/>
    <k n="_SubLabel" t="spb"/>
    <k n="`Área" t="r"/>
    <k n="Descripción" t="s"/>
    <k n="División de administración 1 (estado/provincia/otro)" t="r"/>
    <k n="Imagen" t="r"/>
    <k n="Latitud" t="r"/>
    <k n="LearnMoreOnLink" t="r"/>
    <k n="Líder(es)" t="r"/>
    <k n="Longitud" t="r"/>
    <k n="Nombre" t="s"/>
    <k n="País o región" t="r"/>
    <k n="Población" t="r"/>
    <k n="UniqueName" t="s"/>
    <k n="VDPID/VSID" t="s"/>
  </s>
  <s t="_linkedentity2core">
    <k n="_CRID" t="e"/>
    <k n="%EntityCulture" t="s"/>
    <k n="%EntityId" t="s"/>
    <k n="%EntityServiceId" t="i"/>
    <k n="%IsRefreshable" t="b"/>
    <k n="_Attribution" t="spb"/>
    <k n="_CanonicalPropertyNames" t="spb"/>
    <k n="_Display" t="spb"/>
    <k n="_DisplayString" t="s"/>
    <k n="_Flags" t="spb"/>
    <k n="_Format" t="spb"/>
    <k n="_Icon" t="s"/>
    <k n="_Provider" t="spb"/>
    <k n="_SubLabel" t="spb"/>
    <k n="`Área" t="r"/>
    <k n="Descripción" t="s"/>
    <k n="División de administración 1 (estado/provincia/otro)" t="r"/>
    <k n="Imagen" t="r"/>
    <k n="Latitud" t="r"/>
    <k n="LearnMoreOnLink" t="r"/>
    <k n="Líder(es)" t="r"/>
    <k n="Longitud" t="r"/>
    <k n="Nombre" t="s"/>
    <k n="País o región" t="r"/>
    <k n="Población" t="r"/>
    <k n="UniqueName" t="s"/>
    <k n="VDPID/VSID" t="s"/>
    <k n="Zona(s) horaria(s)" t="r"/>
  </s>
  <s t="_linkedentity2core">
    <k n="_CRID" t="e"/>
    <k n="%EntityCulture" t="s"/>
    <k n="%EntityId" t="s"/>
    <k n="%EntityServiceId" t="i"/>
    <k n="%IsRefreshable" t="b"/>
    <k n="_Attribution" t="spb"/>
    <k n="_CanonicalPropertyNames" t="spb"/>
    <k n="_Display" t="spb"/>
    <k n="_DisplayString" t="s"/>
    <k n="_Flags" t="spb"/>
    <k n="_Format" t="spb"/>
    <k n="_Icon" t="s"/>
    <k n="_Provider" t="spb"/>
    <k n="_SubLabel" t="spb"/>
    <k n="Abreviatura" t="s"/>
    <k n="`Área" t="r"/>
    <k n="Capital/ciudad principal" t="r"/>
    <k n="Ciudad más grande" t="r"/>
    <k n="Descripción" t="s"/>
    <k n="Imagen" t="r"/>
    <k n="LearnMoreOnLink" t="r"/>
    <k n="Líder(es)" t="r"/>
    <k n="Nombre" t="s"/>
    <k n="País o región" t="r"/>
    <k n="Población" t="r"/>
    <k n="Unidades de vivienda" t="r"/>
    <k n="UniqueName" t="s"/>
    <k n="VDPID/VSID" t="s"/>
  </s>
  <s t="_linkedentity2core">
    <k n="_CRID" t="e"/>
    <k n="%EntityCulture" t="s"/>
    <k n="%EntityId" t="s"/>
    <k n="%EntityServiceId" t="i"/>
    <k n="%IsRefreshable" t="b"/>
    <k n="_Attribution" t="spb"/>
    <k n="_CanonicalPropertyNames" t="spb"/>
    <k n="_Display" t="spb"/>
    <k n="_DisplayString" t="s"/>
    <k n="_Flags" t="spb"/>
    <k n="_Format" t="spb"/>
    <k n="_Icon" t="s"/>
    <k n="_Provider" t="spb"/>
    <k n="_SubLabel" t="spb"/>
    <k n="`Área" t="r"/>
    <k n="Descripción" t="s"/>
    <k n="División de administración 1 (estado/provincia/otro)" t="r"/>
    <k n="División de administración 2 (condado/distrito/otro)" t="r"/>
    <k n="Imagen" t="r"/>
    <k n="Latitud" t="r"/>
    <k n="LearnMoreOnLink" t="r"/>
    <k n="Líder(es)" t="r"/>
    <k n="Longitud" t="r"/>
    <k n="Nombre" t="s"/>
    <k n="País o región" t="r"/>
    <k n="Población" t="r"/>
    <k n="UniqueName" t="s"/>
    <k n="VDPID/VSID" t="s"/>
    <k n="Zona(s) horaria(s)" t="r"/>
  </s>
  <s t="_linkedentity2core">
    <k n="_CRID" t="e"/>
    <k n="%EntityCulture" t="s"/>
    <k n="%EntityId" t="s"/>
    <k n="%EntityServiceId" t="i"/>
    <k n="%IsRefreshable" t="b"/>
    <k n="_Attribution" t="spb"/>
    <k n="_CanonicalPropertyNames" t="spb"/>
    <k n="_Display" t="spb"/>
    <k n="_DisplayString" t="s"/>
    <k n="_Flags" t="spb"/>
    <k n="_Format" t="spb"/>
    <k n="_Icon" t="s"/>
    <k n="_Provider" t="spb"/>
    <k n="_SubLabel" t="spb"/>
    <k n="`Área" t="r"/>
    <k n="Descripción" t="s"/>
    <k n="División de administración 1 (estado/provincia/otro)" t="r"/>
    <k n="Imagen" t="r"/>
    <k n="Latitud" t="r"/>
    <k n="LearnMoreOnLink" t="r"/>
    <k n="Longitud" t="r"/>
    <k n="Nombre" t="s"/>
    <k n="País o región" t="r"/>
    <k n="Población" t="r"/>
    <k n="UniqueName" t="s"/>
    <k n="VDPID/VSID" t="s"/>
  </s>
  <s t="_linkedentity2core">
    <k n="_CRID" t="e"/>
    <k n="%EntityCulture" t="s"/>
    <k n="%EntityId" t="s"/>
    <k n="%EntityServiceId" t="i"/>
    <k n="%IsRefreshable" t="b"/>
    <k n="_Attribution" t="spb"/>
    <k n="_CanonicalPropertyNames" t="spb"/>
    <k n="_Display" t="spb"/>
    <k n="_DisplayString" t="s"/>
    <k n="_Flags" t="spb"/>
    <k n="_Format" t="spb"/>
    <k n="_Icon" t="s"/>
    <k n="_Provider" t="spb"/>
    <k n="_SubLabel" t="spb"/>
    <k n="Abreviatura" t="s"/>
    <k n="`Área" t="r"/>
    <k n="Capital/ciudad principal" t="r"/>
    <k n="Ciudad más grande" t="r"/>
    <k n="Descripción" t="s"/>
    <k n="Idioma oficial" t="r"/>
    <k n="Imagen" t="r"/>
    <k n="LearnMoreOnLink" t="r"/>
    <k n="Líder(es)" t="r"/>
    <k n="Nombre" t="s"/>
    <k n="País o región" t="r"/>
    <k n="Población" t="r"/>
    <k n="Unidades de vivienda" t="r"/>
    <k n="UniqueName" t="s"/>
    <k n="VDPID/VSID" t="s"/>
    <k n="Zona(s) horaria(s)" t="r"/>
  </s>
  <s t="_linkedentity2core">
    <k n="_CRID" t="e"/>
    <k n="%EntityCulture" t="s"/>
    <k n="%EntityId" t="s"/>
    <k n="%EntityServiceId" t="i"/>
    <k n="%IsRefreshable" t="b"/>
    <k n="_Attribution" t="spb"/>
    <k n="_CanonicalPropertyNames" t="spb"/>
    <k n="_Display" t="spb"/>
    <k n="_DisplayString" t="s"/>
    <k n="_Flags" t="spb"/>
    <k n="_Format" t="spb"/>
    <k n="_Icon" t="s"/>
    <k n="_Provider" t="spb"/>
    <k n="_SubLabel" t="spb"/>
    <k n="`Área" t="r"/>
    <k n="Descripción" t="s"/>
    <k n="División de administración 1 (estado/provincia/otro)" t="r"/>
    <k n="Imagen" t="r"/>
    <k n="Latitud" t="r"/>
    <k n="Líder(es)" t="r"/>
    <k n="Longitud" t="r"/>
    <k n="Nombre" t="s"/>
    <k n="País o región" t="r"/>
    <k n="Población" t="r"/>
    <k n="UniqueName" t="s"/>
    <k n="VDPID/VSID" t="s"/>
    <k n="Zona(s) horaria(s)" t="r"/>
  </s>
  <s t="_linkedentity2core">
    <k n="_CRID" t="e"/>
    <k n="%EntityCulture" t="s"/>
    <k n="%EntityId" t="s"/>
    <k n="%EntityServiceId" t="i"/>
    <k n="%IsRefreshable" t="b"/>
    <k n="_Attribution" t="spb"/>
    <k n="_CanonicalPropertyNames" t="spb"/>
    <k n="_Display" t="spb"/>
    <k n="_DisplayString" t="s"/>
    <k n="_Flags" t="spb"/>
    <k n="_Format" t="spb"/>
    <k n="_Icon" t="s"/>
    <k n="_Provider" t="spb"/>
    <k n="_SubLabel" t="spb"/>
    <k n="Descripción" t="s"/>
    <k n="División de administración 1 (estado/provincia/otro)" t="r"/>
    <k n="Imagen" t="r"/>
    <k n="Latitud" t="r"/>
    <k n="LearnMoreOnLink" t="r"/>
    <k n="Líder(es)" t="r"/>
    <k n="Longitud" t="r"/>
    <k n="Nombre" t="s"/>
    <k n="País o región" t="r"/>
    <k n="Población" t="r"/>
    <k n="UniqueName" t="s"/>
    <k n="VDPID/VSID" t="s"/>
    <k n="Zona(s) horaria(s)" t="r"/>
  </s>
  <s t="_linkedentity2core">
    <k n="_CRID" t="e"/>
    <k n="%EntityCulture" t="s"/>
    <k n="%EntityId" t="s"/>
    <k n="%EntityServiceId" t="i"/>
    <k n="%IsRefreshable" t="b"/>
    <k n="_Attribution" t="spb"/>
    <k n="_CanonicalPropertyNames" t="spb"/>
    <k n="_Display" t="spb"/>
    <k n="_DisplayString" t="s"/>
    <k n="_Flags" t="spb"/>
    <k n="_Format" t="spb"/>
    <k n="_Icon" t="s"/>
    <k n="_Provider" t="spb"/>
    <k n="_SubLabel" t="spb"/>
    <k n="`Área" t="r"/>
    <k n="Descripción" t="s"/>
    <k n="División de administración 1 (estado/provincia/otro)" t="r"/>
    <k n="Imagen" t="r"/>
    <k n="Latitud" t="r"/>
    <k n="Líder(es)" t="r"/>
    <k n="Longitud" t="r"/>
    <k n="Nombre" t="s"/>
    <k n="País o región" t="r"/>
    <k n="Población" t="r"/>
    <k n="UniqueName" t="s"/>
    <k n="VDPID/VSID" t="s"/>
  </s>
  <s t="_linkedentity2core">
    <k n="_CRID" t="e"/>
    <k n="%EntityCulture" t="s"/>
    <k n="%EntityId" t="s"/>
    <k n="%EntityServiceId" t="i"/>
    <k n="%IsRefreshable" t="b"/>
    <k n="_Attribution" t="spb"/>
    <k n="_CanonicalPropertyNames" t="spb"/>
    <k n="_Display" t="spb"/>
    <k n="_DisplayString" t="s"/>
    <k n="_Flags" t="spb"/>
    <k n="_Format" t="spb"/>
    <k n="_Icon" t="s"/>
    <k n="_Provider" t="spb"/>
    <k n="_SubLabel" t="spb"/>
    <k n="Descripción" t="s"/>
    <k n="División de administración 1 (estado/provincia/otro)" t="r"/>
    <k n="Imagen" t="r"/>
    <k n="Latitud" t="r"/>
    <k n="LearnMoreOnLink" t="r"/>
    <k n="Longitud" t="r"/>
    <k n="Nombre" t="s"/>
    <k n="País o región" t="r"/>
    <k n="Población" t="r"/>
    <k n="UniqueName" t="s"/>
    <k n="VDPID/VSID" t="s"/>
    <k n="Zona(s) horaria(s)" t="r"/>
  </s>
  <s t="_linkedentity2core">
    <k n="_CRID" t="e"/>
    <k n="%EntityCulture" t="s"/>
    <k n="%EntityId" t="s"/>
    <k n="%EntityServiceId" t="i"/>
    <k n="%IsRefreshable" t="b"/>
    <k n="_Attribution" t="spb"/>
    <k n="_CanonicalPropertyNames" t="spb"/>
    <k n="_Display" t="spb"/>
    <k n="_DisplayString" t="s"/>
    <k n="_Flags" t="spb"/>
    <k n="_Format" t="spb"/>
    <k n="_Icon" t="s"/>
    <k n="_Provider" t="spb"/>
    <k n="_SubLabel" t="spb"/>
    <k n="`Área" t="r"/>
    <k n="Descripción" t="s"/>
    <k n="División de administración 1 (estado/provincia/otro)" t="r"/>
    <k n="Imagen" t="r"/>
    <k n="Latitud" t="r"/>
    <k n="LearnMoreOnLink" t="r"/>
    <k n="Longitud" t="r"/>
    <k n="Nombre" t="s"/>
    <k n="País o región" t="r"/>
    <k n="Población" t="r"/>
    <k n="UniqueName" t="s"/>
    <k n="VDPID/VSID" t="s"/>
    <k n="Zona(s) horaria(s)" t="r"/>
  </s>
  <s t="_linkedentity2core">
    <k n="_CRID" t="e"/>
    <k n="%EntityCulture" t="s"/>
    <k n="%EntityId" t="s"/>
    <k n="%EntityServiceId" t="i"/>
    <k n="%IsRefreshable" t="b"/>
    <k n="_Attribution" t="spb"/>
    <k n="_CanonicalPropertyNames" t="spb"/>
    <k n="_Display" t="spb"/>
    <k n="_DisplayString" t="s"/>
    <k n="_Flags" t="spb"/>
    <k n="_Format" t="spb"/>
    <k n="_Icon" t="s"/>
    <k n="_Provider" t="spb"/>
    <k n="_SubLabel" t="spb"/>
    <k n="Abreviatura" t="s"/>
    <k n="`Área" t="r"/>
    <k n="Capital/ciudad principal" t="r"/>
    <k n="Descripción" t="s"/>
    <k n="Imagen" t="r"/>
    <k n="LearnMoreOnLink" t="r"/>
    <k n="Líder(es)" t="r"/>
    <k n="Nombre" t="s"/>
    <k n="País o región" t="r"/>
    <k n="Población" t="r"/>
    <k n="Unidades de vivienda" t="r"/>
    <k n="UniqueName" t="s"/>
    <k n="VDPID/VSID" t="s"/>
  </s>
  <s t="_linkedentity2core">
    <k n="_CRID" t="e"/>
    <k n="%EntityCulture" t="s"/>
    <k n="%EntityId" t="s"/>
    <k n="%EntityServiceId" t="i"/>
    <k n="%IsRefreshable" t="b"/>
    <k n="_Attribution" t="spb"/>
    <k n="_CanonicalPropertyNames" t="spb"/>
    <k n="_Display" t="spb"/>
    <k n="_DisplayString" t="s"/>
    <k n="_Flags" t="spb"/>
    <k n="_Format" t="spb"/>
    <k n="_Icon" t="s"/>
    <k n="_Provider" t="spb"/>
    <k n="_SubLabel" t="spb"/>
    <k n="Abreviatura" t="s"/>
    <k n="`Área" t="r"/>
    <k n="Capital/ciudad principal" t="r"/>
    <k n="Ciudad más grande" t="r"/>
    <k n="Descripción" t="s"/>
    <k n="Idioma oficial" t="r"/>
    <k n="Imagen" t="r"/>
    <k n="LearnMoreOnLink" t="r"/>
    <k n="Líder(es)" t="r"/>
    <k n="Nombre" t="s"/>
    <k n="País o región" t="r"/>
    <k n="Población" t="r"/>
    <k n="Unidades de vivienda" t="r"/>
    <k n="UniqueName" t="s"/>
    <k n="VDPID/VSID" t="s"/>
  </s>
  <s t="_linkedentity2core">
    <k n="_CRID" t="e"/>
    <k n="%EntityCulture" t="s"/>
    <k n="%EntityId" t="s"/>
    <k n="%EntityServiceId" t="i"/>
    <k n="%IsRefreshable" t="b"/>
    <k n="_Attribution" t="spb"/>
    <k n="_CanonicalPropertyNames" t="spb"/>
    <k n="_Display" t="spb"/>
    <k n="_DisplayString" t="s"/>
    <k n="_Flags" t="spb"/>
    <k n="_Format" t="spb"/>
    <k n="_Icon" t="s"/>
    <k n="_Provider" t="spb"/>
    <k n="_SubLabel" t="spb"/>
    <k n="`Área" t="r"/>
    <k n="Descripción" t="s"/>
    <k n="División de administración 1 (estado/provincia/otro)" t="r"/>
    <k n="División de administración 2 (condado/distrito/otro)" t="r"/>
    <k n="Imagen" t="r"/>
    <k n="Latitud" t="r"/>
    <k n="LearnMoreOnLink" t="r"/>
    <k n="Longitud" t="r"/>
    <k n="Nombre" t="s"/>
    <k n="País o región" t="r"/>
    <k n="Población" t="r"/>
    <k n="UniqueName" t="s"/>
    <k n="VDPID/VSID" t="s"/>
  </s>
  <s t="_linkedentity2core">
    <k n="_CRID" t="e"/>
    <k n="%EntityCulture" t="s"/>
    <k n="%EntityId" t="s"/>
    <k n="%EntityServiceId" t="i"/>
    <k n="%IsRefreshable" t="b"/>
    <k n="_Attribution" t="spb"/>
    <k n="_CanonicalPropertyNames" t="spb"/>
    <k n="_Display" t="spb"/>
    <k n="_DisplayString" t="s"/>
    <k n="_Flags" t="spb"/>
    <k n="_Format" t="spb"/>
    <k n="_Icon" t="s"/>
    <k n="_Provider" t="spb"/>
    <k n="_SubLabel" t="spb"/>
    <k n="`Área" t="r"/>
    <k n="Descripción" t="s"/>
    <k n="División de administración 1 (estado/provincia/otro)" t="r"/>
    <k n="División de administración 2 (condado/distrito/otro)" t="r"/>
    <k n="Imagen" t="r"/>
    <k n="Latitud" t="r"/>
    <k n="LearnMoreOnLink" t="r"/>
    <k n="Líder(es)" t="r"/>
    <k n="Longitud" t="r"/>
    <k n="Nombre" t="s"/>
    <k n="País o región" t="r"/>
    <k n="Población" t="r"/>
    <k n="UniqueName" t="s"/>
    <k n="VDPID/VSID" t="s"/>
  </s>
  <s t="_linkedentity2core">
    <k n="_CRID" t="e"/>
    <k n="%EntityCulture" t="s"/>
    <k n="%EntityId" t="s"/>
    <k n="%EntityServiceId" t="i"/>
    <k n="%IsRefreshable" t="b"/>
    <k n="_Attribution" t="spb"/>
    <k n="_CanonicalPropertyNames" t="spb"/>
    <k n="_Display" t="spb"/>
    <k n="_DisplayString" t="s"/>
    <k n="_Flags" t="spb"/>
    <k n="_Format" t="spb"/>
    <k n="_Icon" t="s"/>
    <k n="_Provider" t="spb"/>
    <k n="_SubLabel" t="spb"/>
    <k n="`Área" t="r"/>
    <k n="Descripción" t="s"/>
    <k n="División de administración 1 (estado/provincia/otro)" t="r"/>
    <k n="División de administración 2 (condado/distrito/otro)" t="r"/>
    <k n="Imagen" t="r"/>
    <k n="Latitud" t="r"/>
    <k n="LearnMoreOnLink" t="r"/>
    <k n="Longitud" t="r"/>
    <k n="Nombre" t="s"/>
    <k n="País o región" t="r"/>
    <k n="Población" t="r"/>
    <k n="UniqueName" t="s"/>
    <k n="VDPID/VSID" t="s"/>
    <k n="Zona(s) horaria(s)" t="r"/>
  </s>
  <s t="_linkedentity2core">
    <k n="_CRID" t="e"/>
    <k n="%EntityCulture" t="s"/>
    <k n="%EntityId" t="s"/>
    <k n="%EntityServiceId" t="i"/>
    <k n="%IsRefreshable" t="b"/>
    <k n="_Attribution" t="spb"/>
    <k n="_CanonicalPropertyNames" t="spb"/>
    <k n="_Display" t="spb"/>
    <k n="_DisplayString" t="s"/>
    <k n="_Flags" t="spb"/>
    <k n="_Format" t="spb"/>
    <k n="_Icon" t="s"/>
    <k n="_Provider" t="spb"/>
    <k n="_SubLabel" t="spb"/>
    <k n="`Área" t="r"/>
    <k n="Descripción" t="s"/>
    <k n="División de administración 1 (estado/provincia/otro)" t="r"/>
    <k n="Imagen" t="r"/>
    <k n="Latitud" t="r"/>
    <k n="Longitud" t="r"/>
    <k n="Nombre" t="s"/>
    <k n="País o región" t="r"/>
    <k n="Población" t="r"/>
    <k n="UniqueName" t="s"/>
    <k n="VDPID/VSID" t="s"/>
  </s>
</rvStructures>
</file>

<file path=xl/richData/rdsupportingpropertybag.xml><?xml version="1.0" encoding="utf-8"?>
<supportingPropertyBags xmlns="http://schemas.microsoft.com/office/spreadsheetml/2017/richdata2">
  <spbArrays count="20">
    <a count="22">
      <v t="s">%EntityServiceId</v>
      <v t="s">%IsRefreshable</v>
      <v t="s">_CanonicalPropertyNames</v>
      <v t="s">%EntityCulture</v>
      <v t="s">%EntityId</v>
      <v t="s">_Icon</v>
      <v t="s">_Provider</v>
      <v t="s">_Attribution</v>
      <v t="s">_Display</v>
      <v t="s">Nombre</v>
      <v t="s">_Format</v>
      <v t="s">División de administración 1 (estado/provincia/otro)</v>
      <v t="s">País o región</v>
      <v t="s">Latitud</v>
      <v t="s">Longitud</v>
      <v t="s">_Flags</v>
      <v t="s">VDPID/VSID</v>
      <v t="s">UniqueName</v>
      <v t="s">_DisplayString</v>
      <v t="s">LearnMoreOnLink</v>
      <v t="s">Imagen</v>
      <v t="s">Descripción</v>
    </a>
    <a count="28">
      <v t="s">%EntityServiceId</v>
      <v t="s">%IsRefreshable</v>
      <v t="s">_CanonicalPropertyNames</v>
      <v t="s">%EntityCulture</v>
      <v t="s">%EntityId</v>
      <v t="s">_Icon</v>
      <v t="s">_Provider</v>
      <v t="s">_Attribution</v>
      <v t="s">_Display</v>
      <v t="s">Nombre</v>
      <v t="s">_Format</v>
      <v t="s">Capital/ciudad principal</v>
      <v t="s">Líder(es)</v>
      <v t="s">País o región</v>
      <v t="s">_SubLabel</v>
      <v t="s">Población</v>
      <v t="s">`Área</v>
      <v t="s">Abreviatura</v>
      <v t="s">Ciudad más grande</v>
      <v t="s">Unidades de vivienda</v>
      <v t="s">Zona(s) horaria(s)</v>
      <v t="s">_Flags</v>
      <v t="s">VDPID/VSID</v>
      <v t="s">UniqueName</v>
      <v t="s">_DisplayString</v>
      <v t="s">LearnMoreOnLink</v>
      <v t="s">Imagen</v>
      <v t="s">Descripción</v>
    </a>
    <a count="27">
      <v t="s">%EntityServiceId</v>
      <v t="s">%IsRefreshable</v>
      <v t="s">_CanonicalPropertyNames</v>
      <v t="s">%EntityCulture</v>
      <v t="s">%EntityId</v>
      <v t="s">_Icon</v>
      <v t="s">_Provider</v>
      <v t="s">_Attribution</v>
      <v t="s">_Display</v>
      <v t="s">Nombre</v>
      <v t="s">_Format</v>
      <v t="s">Líder(es)</v>
      <v t="s">País o región</v>
      <v t="s">_SubLabel</v>
      <v t="s">Población</v>
      <v t="s">`Área</v>
      <v t="s">Abreviatura</v>
      <v t="s">Idioma oficial</v>
      <v t="s">Unidades de vivienda</v>
      <v t="s">Zona(s) horaria(s)</v>
      <v t="s">_Flags</v>
      <v t="s">VDPID/VSID</v>
      <v t="s">UniqueName</v>
      <v t="s">_DisplayString</v>
      <v t="s">LearnMoreOnLink</v>
      <v t="s">Imagen</v>
      <v t="s">Descripción</v>
    </a>
    <a count="26">
      <v t="s">%EntityServiceId</v>
      <v t="s">%IsRefreshable</v>
      <v t="s">_CanonicalPropertyNames</v>
      <v t="s">%EntityCulture</v>
      <v t="s">%EntityId</v>
      <v t="s">_Icon</v>
      <v t="s">_Provider</v>
      <v t="s">_Attribution</v>
      <v t="s">_Display</v>
      <v t="s">Nombre</v>
      <v t="s">_Format</v>
      <v t="s">División de administración 1 (estado/provincia/otro)</v>
      <v t="s">País o región</v>
      <v t="s">Líder(es)</v>
      <v t="s">_SubLabel</v>
      <v t="s">Población</v>
      <v t="s">`Área</v>
      <v t="s">Latitud</v>
      <v t="s">Longitud</v>
      <v t="s">_Flags</v>
      <v t="s">VDPID/VSID</v>
      <v t="s">UniqueName</v>
      <v t="s">_DisplayString</v>
      <v t="s">LearnMoreOnLink</v>
      <v t="s">Imagen</v>
      <v t="s">Descripción</v>
    </a>
    <a count="27">
      <v t="s">%EntityServiceId</v>
      <v t="s">%IsRefreshable</v>
      <v t="s">_CanonicalPropertyNames</v>
      <v t="s">%EntityCulture</v>
      <v t="s">%EntityId</v>
      <v t="s">_Icon</v>
      <v t="s">_Provider</v>
      <v t="s">_Attribution</v>
      <v t="s">_Display</v>
      <v t="s">Nombre</v>
      <v t="s">_Format</v>
      <v t="s">División de administración 1 (estado/provincia/otro)</v>
      <v t="s">País o región</v>
      <v t="s">Líder(es)</v>
      <v t="s">_SubLabel</v>
      <v t="s">Población</v>
      <v t="s">`Área</v>
      <v t="s">Latitud</v>
      <v t="s">Longitud</v>
      <v t="s">Zona(s) horaria(s)</v>
      <v t="s">_Flags</v>
      <v t="s">VDPID/VSID</v>
      <v t="s">UniqueName</v>
      <v t="s">_DisplayString</v>
      <v t="s">LearnMoreOnLink</v>
      <v t="s">Imagen</v>
      <v t="s">Descripción</v>
    </a>
    <a count="27">
      <v t="s">%EntityServiceId</v>
      <v t="s">%IsRefreshable</v>
      <v t="s">_CanonicalPropertyNames</v>
      <v t="s">%EntityCulture</v>
      <v t="s">%EntityId</v>
      <v t="s">_Icon</v>
      <v t="s">_Provider</v>
      <v t="s">_Attribution</v>
      <v t="s">_Display</v>
      <v t="s">Nombre</v>
      <v t="s">_Format</v>
      <v t="s">Capital/ciudad principal</v>
      <v t="s">Líder(es)</v>
      <v t="s">País o región</v>
      <v t="s">_SubLabel</v>
      <v t="s">Población</v>
      <v t="s">`Área</v>
      <v t="s">Abreviatura</v>
      <v t="s">Ciudad más grande</v>
      <v t="s">Unidades de vivienda</v>
      <v t="s">_Flags</v>
      <v t="s">VDPID/VSID</v>
      <v t="s">UniqueName</v>
      <v t="s">_DisplayString</v>
      <v t="s">LearnMoreOnLink</v>
      <v t="s">Imagen</v>
      <v t="s">Descripción</v>
    </a>
    <a count="28">
      <v t="s">%EntityServiceId</v>
      <v t="s">%IsRefreshable</v>
      <v t="s">_CanonicalPropertyNames</v>
      <v t="s">%EntityCulture</v>
      <v t="s">%EntityId</v>
      <v t="s">_Icon</v>
      <v t="s">_Provider</v>
      <v t="s">_Attribution</v>
      <v t="s">_Display</v>
      <v t="s">Nombre</v>
      <v t="s">_Format</v>
      <v t="s">División de administración 2 (condado/distrito/otro)</v>
      <v t="s">División de administración 1 (estado/provincia/otro)</v>
      <v t="s">País o región</v>
      <v t="s">Líder(es)</v>
      <v t="s">_SubLabel</v>
      <v t="s">Población</v>
      <v t="s">`Área</v>
      <v t="s">Latitud</v>
      <v t="s">Longitud</v>
      <v t="s">Zona(s) horaria(s)</v>
      <v t="s">_Flags</v>
      <v t="s">VDPID/VSID</v>
      <v t="s">UniqueName</v>
      <v t="s">_DisplayString</v>
      <v t="s">LearnMoreOnLink</v>
      <v t="s">Imagen</v>
      <v t="s">Descripción</v>
    </a>
    <a count="25">
      <v t="s">%EntityServiceId</v>
      <v t="s">%IsRefreshable</v>
      <v t="s">_CanonicalPropertyNames</v>
      <v t="s">%EntityCulture</v>
      <v t="s">%EntityId</v>
      <v t="s">_Icon</v>
      <v t="s">_Provider</v>
      <v t="s">_Attribution</v>
      <v t="s">_Display</v>
      <v t="s">Nombre</v>
      <v t="s">_Format</v>
      <v t="s">División de administración 1 (estado/provincia/otro)</v>
      <v t="s">País o región</v>
      <v t="s">_SubLabel</v>
      <v t="s">Población</v>
      <v t="s">`Área</v>
      <v t="s">Latitud</v>
      <v t="s">Longitud</v>
      <v t="s">_Flags</v>
      <v t="s">VDPID/VSID</v>
      <v t="s">UniqueName</v>
      <v t="s">_DisplayString</v>
      <v t="s">LearnMoreOnLink</v>
      <v t="s">Imagen</v>
      <v t="s">Descripción</v>
    </a>
    <a count="29">
      <v t="s">%EntityServiceId</v>
      <v t="s">%IsRefreshable</v>
      <v t="s">_CanonicalPropertyNames</v>
      <v t="s">%EntityCulture</v>
      <v t="s">%EntityId</v>
      <v t="s">_Icon</v>
      <v t="s">_Provider</v>
      <v t="s">_Attribution</v>
      <v t="s">_Display</v>
      <v t="s">Nombre</v>
      <v t="s">_Format</v>
      <v t="s">Capital/ciudad principal</v>
      <v t="s">Líder(es)</v>
      <v t="s">País o región</v>
      <v t="s">_SubLabel</v>
      <v t="s">Población</v>
      <v t="s">`Área</v>
      <v t="s">Abreviatura</v>
      <v t="s">Ciudad más grande</v>
      <v t="s">Idioma oficial</v>
      <v t="s">Unidades de vivienda</v>
      <v t="s">Zona(s) horaria(s)</v>
      <v t="s">_Flags</v>
      <v t="s">VDPID/VSID</v>
      <v t="s">UniqueName</v>
      <v t="s">_DisplayString</v>
      <v t="s">LearnMoreOnLink</v>
      <v t="s">Imagen</v>
      <v t="s">Descripción</v>
    </a>
    <a count="26">
      <v t="s">%EntityServiceId</v>
      <v t="s">%IsRefreshable</v>
      <v t="s">_CanonicalPropertyNames</v>
      <v t="s">%EntityCulture</v>
      <v t="s">%EntityId</v>
      <v t="s">_Icon</v>
      <v t="s">_Provider</v>
      <v t="s">_Attribution</v>
      <v t="s">_Display</v>
      <v t="s">Nombre</v>
      <v t="s">_Format</v>
      <v t="s">División de administración 1 (estado/provincia/otro)</v>
      <v t="s">País o región</v>
      <v t="s">Líder(es)</v>
      <v t="s">_SubLabel</v>
      <v t="s">Población</v>
      <v t="s">`Área</v>
      <v t="s">Latitud</v>
      <v t="s">Longitud</v>
      <v t="s">Zona(s) horaria(s)</v>
      <v t="s">_Flags</v>
      <v t="s">VDPID/VSID</v>
      <v t="s">UniqueName</v>
      <v t="s">_DisplayString</v>
      <v t="s">Imagen</v>
      <v t="s">Descripción</v>
    </a>
    <a count="26">
      <v t="s">%EntityServiceId</v>
      <v t="s">%IsRefreshable</v>
      <v t="s">_CanonicalPropertyNames</v>
      <v t="s">%EntityCulture</v>
      <v t="s">%EntityId</v>
      <v t="s">_Icon</v>
      <v t="s">_Provider</v>
      <v t="s">_Attribution</v>
      <v t="s">_Display</v>
      <v t="s">Nombre</v>
      <v t="s">_Format</v>
      <v t="s">División de administración 1 (estado/provincia/otro)</v>
      <v t="s">País o región</v>
      <v t="s">Líder(es)</v>
      <v t="s">_SubLabel</v>
      <v t="s">Población</v>
      <v t="s">Latitud</v>
      <v t="s">Longitud</v>
      <v t="s">Zona(s) horaria(s)</v>
      <v t="s">_Flags</v>
      <v t="s">VDPID/VSID</v>
      <v t="s">UniqueName</v>
      <v t="s">_DisplayString</v>
      <v t="s">LearnMoreOnLink</v>
      <v t="s">Imagen</v>
      <v t="s">Descripción</v>
    </a>
    <a count="25">
      <v t="s">%EntityServiceId</v>
      <v t="s">%IsRefreshable</v>
      <v t="s">_CanonicalPropertyNames</v>
      <v t="s">%EntityCulture</v>
      <v t="s">%EntityId</v>
      <v t="s">_Icon</v>
      <v t="s">_Provider</v>
      <v t="s">_Attribution</v>
      <v t="s">_Display</v>
      <v t="s">Nombre</v>
      <v t="s">_Format</v>
      <v t="s">División de administración 1 (estado/provincia/otro)</v>
      <v t="s">País o región</v>
      <v t="s">Líder(es)</v>
      <v t="s">_SubLabel</v>
      <v t="s">Población</v>
      <v t="s">`Área</v>
      <v t="s">Latitud</v>
      <v t="s">Longitud</v>
      <v t="s">_Flags</v>
      <v t="s">VDPID/VSID</v>
      <v t="s">UniqueName</v>
      <v t="s">_DisplayString</v>
      <v t="s">Imagen</v>
      <v t="s">Descripción</v>
    </a>
    <a count="25">
      <v t="s">%EntityServiceId</v>
      <v t="s">%IsRefreshable</v>
      <v t="s">_CanonicalPropertyNames</v>
      <v t="s">%EntityCulture</v>
      <v t="s">%EntityId</v>
      <v t="s">_Icon</v>
      <v t="s">_Provider</v>
      <v t="s">_Attribution</v>
      <v t="s">_Display</v>
      <v t="s">Nombre</v>
      <v t="s">_Format</v>
      <v t="s">División de administración 1 (estado/provincia/otro)</v>
      <v t="s">País o región</v>
      <v t="s">_SubLabel</v>
      <v t="s">Población</v>
      <v t="s">Latitud</v>
      <v t="s">Longitud</v>
      <v t="s">Zona(s) horaria(s)</v>
      <v t="s">_Flags</v>
      <v t="s">VDPID/VSID</v>
      <v t="s">UniqueName</v>
      <v t="s">_DisplayString</v>
      <v t="s">LearnMoreOnLink</v>
      <v t="s">Imagen</v>
      <v t="s">Descripción</v>
    </a>
    <a count="26">
      <v t="s">%EntityServiceId</v>
      <v t="s">%IsRefreshable</v>
      <v t="s">_CanonicalPropertyNames</v>
      <v t="s">%EntityCulture</v>
      <v t="s">%EntityId</v>
      <v t="s">_Icon</v>
      <v t="s">_Provider</v>
      <v t="s">_Attribution</v>
      <v t="s">_Display</v>
      <v t="s">Nombre</v>
      <v t="s">_Format</v>
      <v t="s">División de administración 1 (estado/provincia/otro)</v>
      <v t="s">País o región</v>
      <v t="s">_SubLabel</v>
      <v t="s">Población</v>
      <v t="s">`Área</v>
      <v t="s">Latitud</v>
      <v t="s">Longitud</v>
      <v t="s">Zona(s) horaria(s)</v>
      <v t="s">_Flags</v>
      <v t="s">VDPID/VSID</v>
      <v t="s">UniqueName</v>
      <v t="s">_DisplayString</v>
      <v t="s">LearnMoreOnLink</v>
      <v t="s">Imagen</v>
      <v t="s">Descripción</v>
    </a>
    <a count="26">
      <v t="s">%EntityServiceId</v>
      <v t="s">%IsRefreshable</v>
      <v t="s">_CanonicalPropertyNames</v>
      <v t="s">%EntityCulture</v>
      <v t="s">%EntityId</v>
      <v t="s">_Icon</v>
      <v t="s">_Provider</v>
      <v t="s">_Attribution</v>
      <v t="s">_Display</v>
      <v t="s">Nombre</v>
      <v t="s">_Format</v>
      <v t="s">Capital/ciudad principal</v>
      <v t="s">Líder(es)</v>
      <v t="s">País o región</v>
      <v t="s">_SubLabel</v>
      <v t="s">Población</v>
      <v t="s">`Área</v>
      <v t="s">Abreviatura</v>
      <v t="s">Unidades de vivienda</v>
      <v t="s">_Flags</v>
      <v t="s">VDPID/VSID</v>
      <v t="s">UniqueName</v>
      <v t="s">_DisplayString</v>
      <v t="s">LearnMoreOnLink</v>
      <v t="s">Imagen</v>
      <v t="s">Descripción</v>
    </a>
    <a count="28">
      <v t="s">%EntityServiceId</v>
      <v t="s">%IsRefreshable</v>
      <v t="s">_CanonicalPropertyNames</v>
      <v t="s">%EntityCulture</v>
      <v t="s">%EntityId</v>
      <v t="s">_Icon</v>
      <v t="s">_Provider</v>
      <v t="s">_Attribution</v>
      <v t="s">_Display</v>
      <v t="s">Nombre</v>
      <v t="s">_Format</v>
      <v t="s">Capital/ciudad principal</v>
      <v t="s">Líder(es)</v>
      <v t="s">País o región</v>
      <v t="s">_SubLabel</v>
      <v t="s">Población</v>
      <v t="s">`Área</v>
      <v t="s">Abreviatura</v>
      <v t="s">Ciudad más grande</v>
      <v t="s">Idioma oficial</v>
      <v t="s">Unidades de vivienda</v>
      <v t="s">_Flags</v>
      <v t="s">VDPID/VSID</v>
      <v t="s">UniqueName</v>
      <v t="s">_DisplayString</v>
      <v t="s">LearnMoreOnLink</v>
      <v t="s">Imagen</v>
      <v t="s">Descripción</v>
    </a>
    <a count="26">
      <v t="s">%EntityServiceId</v>
      <v t="s">%IsRefreshable</v>
      <v t="s">_CanonicalPropertyNames</v>
      <v t="s">%EntityCulture</v>
      <v t="s">%EntityId</v>
      <v t="s">_Icon</v>
      <v t="s">_Provider</v>
      <v t="s">_Attribution</v>
      <v t="s">_Display</v>
      <v t="s">Nombre</v>
      <v t="s">_Format</v>
      <v t="s">División de administración 2 (condado/distrito/otro)</v>
      <v t="s">División de administración 1 (estado/provincia/otro)</v>
      <v t="s">País o región</v>
      <v t="s">_SubLabel</v>
      <v t="s">Población</v>
      <v t="s">`Área</v>
      <v t="s">Latitud</v>
      <v t="s">Longitud</v>
      <v t="s">_Flags</v>
      <v t="s">VDPID/VSID</v>
      <v t="s">UniqueName</v>
      <v t="s">_DisplayString</v>
      <v t="s">LearnMoreOnLink</v>
      <v t="s">Imagen</v>
      <v t="s">Descripción</v>
    </a>
    <a count="27">
      <v t="s">%EntityServiceId</v>
      <v t="s">%IsRefreshable</v>
      <v t="s">_CanonicalPropertyNames</v>
      <v t="s">%EntityCulture</v>
      <v t="s">%EntityId</v>
      <v t="s">_Icon</v>
      <v t="s">_Provider</v>
      <v t="s">_Attribution</v>
      <v t="s">_Display</v>
      <v t="s">Nombre</v>
      <v t="s">_Format</v>
      <v t="s">División de administración 2 (condado/distrito/otro)</v>
      <v t="s">División de administración 1 (estado/provincia/otro)</v>
      <v t="s">País o región</v>
      <v t="s">Líder(es)</v>
      <v t="s">_SubLabel</v>
      <v t="s">Población</v>
      <v t="s">`Área</v>
      <v t="s">Latitud</v>
      <v t="s">Longitud</v>
      <v t="s">_Flags</v>
      <v t="s">VDPID/VSID</v>
      <v t="s">UniqueName</v>
      <v t="s">_DisplayString</v>
      <v t="s">LearnMoreOnLink</v>
      <v t="s">Imagen</v>
      <v t="s">Descripción</v>
    </a>
    <a count="27">
      <v t="s">%EntityServiceId</v>
      <v t="s">%IsRefreshable</v>
      <v t="s">_CanonicalPropertyNames</v>
      <v t="s">%EntityCulture</v>
      <v t="s">%EntityId</v>
      <v t="s">_Icon</v>
      <v t="s">_Provider</v>
      <v t="s">_Attribution</v>
      <v t="s">_Display</v>
      <v t="s">Nombre</v>
      <v t="s">_Format</v>
      <v t="s">División de administración 2 (condado/distrito/otro)</v>
      <v t="s">División de administración 1 (estado/provincia/otro)</v>
      <v t="s">País o región</v>
      <v t="s">_SubLabel</v>
      <v t="s">Población</v>
      <v t="s">`Área</v>
      <v t="s">Latitud</v>
      <v t="s">Longitud</v>
      <v t="s">Zona(s) horaria(s)</v>
      <v t="s">_Flags</v>
      <v t="s">VDPID/VSID</v>
      <v t="s">UniqueName</v>
      <v t="s">_DisplayString</v>
      <v t="s">LearnMoreOnLink</v>
      <v t="s">Imagen</v>
      <v t="s">Descripción</v>
    </a>
    <a count="24">
      <v t="s">%EntityServiceId</v>
      <v t="s">%IsRefreshable</v>
      <v t="s">_CanonicalPropertyNames</v>
      <v t="s">%EntityCulture</v>
      <v t="s">%EntityId</v>
      <v t="s">_Icon</v>
      <v t="s">_Provider</v>
      <v t="s">_Attribution</v>
      <v t="s">_Display</v>
      <v t="s">Nombre</v>
      <v t="s">_Format</v>
      <v t="s">División de administración 1 (estado/provincia/otro)</v>
      <v t="s">País o región</v>
      <v t="s">_SubLabel</v>
      <v t="s">Población</v>
      <v t="s">`Área</v>
      <v t="s">Latitud</v>
      <v t="s">Longitud</v>
      <v t="s">_Flags</v>
      <v t="s">VDPID/VSID</v>
      <v t="s">UniqueName</v>
      <v t="s">_DisplayString</v>
      <v t="s">Imagen</v>
      <v t="s">Descripción</v>
    </a>
  </spbArrays>
  <spbData count="287">
    <spb s="0">
      <v xml:space="preserve">Wikipedia	</v>
      <v xml:space="preserve">CC BY-SA 3.0	</v>
      <v xml:space="preserve">https://en.wikipedia.org/wiki/Granada,_Cundinamarca	</v>
      <v xml:space="preserve">https://creativecommons.org/licenses/by-sa/3.0	</v>
    </spb>
    <spb s="1">
      <v>0</v>
      <v>0</v>
      <v>0</v>
      <v>0</v>
      <v>0</v>
      <v>0</v>
      <v>0</v>
    </spb>
    <spb s="2">
      <v>Image</v>
      <v>Name</v>
      <v>Latitude</v>
      <v>Longitude</v>
      <v>UniqueName</v>
      <v>VDPID/VSID</v>
      <v>Description</v>
      <v>Country/region</v>
      <v>LearnMoreOnLink</v>
      <v>Admin Division 1 (State/province/other)</v>
    </spb>
    <spb s="3">
      <v>0</v>
      <v>Name</v>
      <v>LearnMoreOnLink</v>
    </spb>
    <spb s="4">
      <v>0</v>
      <v>0</v>
      <v>0</v>
    </spb>
    <spb s="5">
      <v>4</v>
      <v>4</v>
      <v>4</v>
    </spb>
    <spb s="6">
      <v>1</v>
      <v>2</v>
    </spb>
    <spb s="7">
      <v>https://www.bing.com</v>
      <v>https://www.bing.com/th?id=Ga%5Cbing_yt.png&amp;w=100&amp;h=40&amp;c=0&amp;pid=0.1</v>
      <v>Con tecnología de Bing</v>
    </spb>
    <spb s="8">
      <v>3</v>
    </spb>
    <spb s="0">
      <v xml:space="preserve">Wikipedia	</v>
      <v xml:space="preserve">CC BY-SA 3.0	</v>
      <v xml:space="preserve">https://en.wikipedia.org/wiki/Cundinamarca_Department	</v>
      <v xml:space="preserve">https://creativecommons.org/licenses/by-sa/3.0	</v>
    </spb>
    <spb s="0">
      <v xml:space="preserve">Wikipedia	</v>
      <v xml:space="preserve">CC-BY-SA	</v>
      <v xml:space="preserve">http://en.wikipedia.org/wiki/Cundinamarca_Department	</v>
      <v xml:space="preserve">http://creativecommons.org/licenses/by-sa/3.0/	</v>
    </spb>
    <spb s="0">
      <v xml:space="preserve">dane.gov.co	</v>
      <v xml:space="preserve">	</v>
      <v xml:space="preserve">http://www.dane.gov.co/censo/files/cuadros%20censo%202005.xls#Cuadro4.9	</v>
      <v xml:space="preserve">	</v>
    </spb>
    <spb s="9">
      <v>9</v>
      <v>9</v>
      <v>9</v>
      <v>9</v>
      <v>10</v>
      <v>9</v>
      <v>9</v>
      <v>9</v>
      <v>11</v>
      <v>9</v>
    </spb>
    <spb s="10">
      <v>Area</v>
      <v>Image</v>
      <v>Name</v>
      <v>Population</v>
      <v>UniqueName</v>
      <v>VDPID/VSID</v>
      <v>Abbreviation</v>
      <v>Description</v>
      <v>Country/region</v>
      <v>LearnMoreOnLink</v>
      <v>Largest city</v>
      <v>Housing units</v>
      <v>Capital/Major City</v>
    </spb>
    <spb s="3">
      <v>1</v>
      <v>Name</v>
      <v>LearnMoreOnLink</v>
    </spb>
    <spb s="11">
      <v>kilómetro cuadrado</v>
      <v>2020</v>
      <v>2005</v>
    </spb>
    <spb s="8">
      <v>4</v>
    </spb>
    <spb s="0">
      <v xml:space="preserve">Wikipedia	</v>
      <v xml:space="preserve">CC BY-SA 3.0	</v>
      <v xml:space="preserve">https://en.wikipedia.org/wiki/Bogot%C3%A1	</v>
      <v xml:space="preserve">https://creativecommons.org/licenses/by-sa/3.0	</v>
    </spb>
    <spb s="0">
      <v xml:space="preserve">Wikipedia	</v>
      <v xml:space="preserve">CC-BY-SA	</v>
      <v xml:space="preserve">http://en.wikipedia.org/wiki/Bogotá	</v>
      <v xml:space="preserve">http://creativecommons.org/licenses/by-sa/3.0/	</v>
    </spb>
    <spb s="12">
      <v>17</v>
      <v>17</v>
      <v>17</v>
      <v>17</v>
      <v>18</v>
      <v>17</v>
      <v>17</v>
      <v>11</v>
    </spb>
    <spb s="13">
      <v>Area</v>
      <v>Image</v>
      <v>Name</v>
      <v>Population</v>
      <v>UniqueName</v>
      <v>VDPID/VSID</v>
      <v>Abbreviation</v>
      <v>Description</v>
      <v>Country/region</v>
      <v>LearnMoreOnLink</v>
      <v>Housing units</v>
    </spb>
    <spb s="3">
      <v>2</v>
      <v>Name</v>
      <v>LearnMoreOnLink</v>
    </spb>
    <spb s="11">
      <v>kilómetro cuadrado</v>
      <v>2022</v>
      <v>2005</v>
    </spb>
    <spb s="0">
      <v xml:space="preserve">Wikipedia	</v>
      <v xml:space="preserve">CC BY-SA 3.0	</v>
      <v xml:space="preserve">https://en.wikipedia.org/wiki/Neiva,_Huila	</v>
      <v xml:space="preserve">https://creativecommons.org/licenses/by-sa/3.0	</v>
    </spb>
    <spb s="14">
      <v>23</v>
      <v>23</v>
      <v>23</v>
      <v>23</v>
      <v>23</v>
      <v>23</v>
      <v>23</v>
      <v>23</v>
      <v>23</v>
    </spb>
    <spb s="15">
      <v>Area</v>
      <v>Image</v>
      <v>Name</v>
      <v>Latitude</v>
      <v>Longitude</v>
      <v>Population</v>
      <v>UniqueName</v>
      <v>VDPID/VSID</v>
      <v>Description</v>
      <v>Country/region</v>
      <v>LearnMoreOnLink</v>
      <v>Admin Division 1 (State/province/other)</v>
    </spb>
    <spb s="3">
      <v>3</v>
      <v>Name</v>
      <v>LearnMoreOnLink</v>
    </spb>
    <spb s="16">
      <v>kilómetro cuadrado</v>
      <v>2023</v>
    </spb>
    <spb s="0">
      <v xml:space="preserve">Wikipedia	</v>
      <v xml:space="preserve">CC BY-SA 3.0	</v>
      <v xml:space="preserve">https://en.wikipedia.org/wiki/Huila_Department	</v>
      <v xml:space="preserve">https://creativecommons.org/licenses/by-sa/3.0	</v>
    </spb>
    <spb s="0">
      <v xml:space="preserve">Wikipedia	</v>
      <v xml:space="preserve">CC-BY-SA	</v>
      <v xml:space="preserve">http://en.wikipedia.org/wiki/Huila_Department	</v>
      <v xml:space="preserve">http://creativecommons.org/licenses/by-sa/3.0/	</v>
    </spb>
    <spb s="9">
      <v>28</v>
      <v>28</v>
      <v>28</v>
      <v>28</v>
      <v>29</v>
      <v>28</v>
      <v>28</v>
      <v>28</v>
      <v>11</v>
      <v>28</v>
    </spb>
    <spb s="0">
      <v xml:space="preserve">Wikipedia	</v>
      <v xml:space="preserve">CC BY-SA 3.0	</v>
      <v xml:space="preserve">https://en.wikipedia.org/wiki/Cartagena,_Colombia	</v>
      <v xml:space="preserve">https://creativecommons.org/licenses/by-sa/3.0	</v>
    </spb>
    <spb s="14">
      <v>31</v>
      <v>31</v>
      <v>31</v>
      <v>31</v>
      <v>31</v>
      <v>31</v>
      <v>31</v>
      <v>31</v>
      <v>31</v>
    </spb>
    <spb s="3">
      <v>4</v>
      <v>Name</v>
      <v>LearnMoreOnLink</v>
    </spb>
    <spb s="16">
      <v>kilómetro cuadrado</v>
      <v>2020</v>
    </spb>
    <spb s="0">
      <v xml:space="preserve">Wikipedia	</v>
      <v xml:space="preserve">CC BY-SA 3.0	</v>
      <v xml:space="preserve">https://en.wikipedia.org/wiki/Bol%C3%ADvar_Department	</v>
      <v xml:space="preserve">https://creativecommons.org/licenses/by-sa/3.0	</v>
    </spb>
    <spb s="0">
      <v xml:space="preserve">Wikipedia	</v>
      <v xml:space="preserve">CC-BY-SA	</v>
      <v xml:space="preserve">http://en.wikipedia.org/wiki/Bolívar_Department	</v>
      <v xml:space="preserve">http://creativecommons.org/licenses/by-sa/3.0/	</v>
    </spb>
    <spb s="9">
      <v>35</v>
      <v>35</v>
      <v>35</v>
      <v>35</v>
      <v>36</v>
      <v>35</v>
      <v>35</v>
      <v>35</v>
      <v>11</v>
      <v>35</v>
    </spb>
    <spb s="11">
      <v>kilómetro cuadrado</v>
      <v>2018</v>
      <v>2005</v>
    </spb>
    <spb s="0">
      <v xml:space="preserve">Wikipedia	</v>
      <v xml:space="preserve">CC BY-SA 3.0	</v>
      <v xml:space="preserve">https://en.wikipedia.org/wiki/Sincelejo	</v>
      <v xml:space="preserve">https://creativecommons.org/licenses/by-sa/3.0	</v>
    </spb>
    <spb s="14">
      <v>39</v>
      <v>39</v>
      <v>39</v>
      <v>39</v>
      <v>39</v>
      <v>39</v>
      <v>39</v>
      <v>39</v>
      <v>39</v>
    </spb>
    <spb s="16">
      <v>kilómetro cuadrado</v>
      <v>2018</v>
    </spb>
    <spb s="0">
      <v xml:space="preserve">Wikipedia	</v>
      <v xml:space="preserve">CC BY-SA 3.0	</v>
      <v xml:space="preserve">https://en.wikipedia.org/wiki/Sucre_Department	</v>
      <v xml:space="preserve">https://creativecommons.org/licenses/by-sa/3.0	</v>
    </spb>
    <spb s="0">
      <v xml:space="preserve">Wikipedia	</v>
      <v xml:space="preserve">CC-BY-SA	</v>
      <v xml:space="preserve">http://en.wikipedia.org/wiki/Sucre_Department	</v>
      <v xml:space="preserve">http://creativecommons.org/licenses/by-sa/3.0/	</v>
    </spb>
    <spb s="9">
      <v>42</v>
      <v>42</v>
      <v>42</v>
      <v>42</v>
      <v>43</v>
      <v>42</v>
      <v>42</v>
      <v>42</v>
      <v>11</v>
      <v>42</v>
    </spb>
    <spb s="3">
      <v>5</v>
      <v>Name</v>
      <v>LearnMoreOnLink</v>
    </spb>
    <spb s="0">
      <v xml:space="preserve">Wikipedia	</v>
      <v xml:space="preserve">CC BY-SA 3.0	</v>
      <v xml:space="preserve">https://en.wikipedia.org/wiki/Cali	</v>
      <v xml:space="preserve">https://creativecommons.org/licenses/by-sa/3.0	</v>
    </spb>
    <spb s="17">
      <v>46</v>
      <v>46</v>
      <v>46</v>
      <v>46</v>
      <v>46</v>
      <v>46</v>
      <v>46</v>
      <v>46</v>
      <v>46</v>
      <v>46</v>
    </spb>
    <spb s="18">
      <v>Area</v>
      <v>Image</v>
      <v>Name</v>
      <v>Latitude</v>
      <v>Longitude</v>
      <v>Population</v>
      <v>UniqueName</v>
      <v>VDPID/VSID</v>
      <v>Description</v>
      <v>Country/region</v>
      <v>LearnMoreOnLink</v>
      <v>Admin Division 1 (State/province/other)</v>
      <v>Admin Division 2 (County/district/other)</v>
    </spb>
    <spb s="3">
      <v>6</v>
      <v>Name</v>
      <v>LearnMoreOnLink</v>
    </spb>
    <spb s="0">
      <v xml:space="preserve">Wikipedia	</v>
      <v xml:space="preserve">CC BY-SA 3.0	</v>
      <v xml:space="preserve">https://en.wikipedia.org/wiki/Valle_del_Cauca_Department	</v>
      <v xml:space="preserve">https://creativecommons.org/licenses/by-sa/3.0	</v>
    </spb>
    <spb s="0">
      <v xml:space="preserve">Wikipedia	</v>
      <v xml:space="preserve">CC-BY-SA	</v>
      <v xml:space="preserve">http://en.wikipedia.org/wiki/Valle_del_Cauca_Department	</v>
      <v xml:space="preserve">http://creativecommons.org/licenses/by-sa/3.0/	</v>
    </spb>
    <spb s="9">
      <v>50</v>
      <v>50</v>
      <v>50</v>
      <v>50</v>
      <v>51</v>
      <v>50</v>
      <v>50</v>
      <v>50</v>
      <v>11</v>
      <v>50</v>
    </spb>
    <spb s="0">
      <v xml:space="preserve">Wikipedia	</v>
      <v xml:space="preserve">CC BY-SA 3.0	</v>
      <v xml:space="preserve">https://en.wikipedia.org/wiki/La_Plata,_Huila	</v>
      <v xml:space="preserve">https://creativecommons.org/licenses/by-sa/3.0	</v>
    </spb>
    <spb s="0">
      <v xml:space="preserve">Wikipedia	</v>
      <v xml:space="preserve">CC-BY-SA	</v>
      <v xml:space="preserve">http://en.wikipedia.org/wiki/La_Plata,_Huila	</v>
      <v xml:space="preserve">http://creativecommons.org/licenses/by-sa/3.0/	</v>
    </spb>
    <spb s="14">
      <v>53</v>
      <v>53</v>
      <v>53</v>
      <v>53</v>
      <v>54</v>
      <v>53</v>
      <v>53</v>
      <v>53</v>
      <v>53</v>
    </spb>
    <spb s="3">
      <v>7</v>
      <v>Name</v>
      <v>LearnMoreOnLink</v>
    </spb>
    <spb s="16">
      <v>kilómetro cuadrado</v>
      <v>2010</v>
    </spb>
    <spb s="0">
      <v xml:space="preserve">Wikipedia	</v>
      <v xml:space="preserve">CC BY-SA 3.0	</v>
      <v xml:space="preserve">https://en.wikipedia.org/wiki/Barranquilla	</v>
      <v xml:space="preserve">https://creativecommons.org/licenses/by-sa/3.0	</v>
    </spb>
    <spb s="14">
      <v>58</v>
      <v>58</v>
      <v>58</v>
      <v>58</v>
      <v>58</v>
      <v>58</v>
      <v>58</v>
      <v>58</v>
      <v>58</v>
    </spb>
    <spb s="0">
      <v xml:space="preserve">Wikipedia	</v>
      <v xml:space="preserve">CC BY-SA 3.0	</v>
      <v xml:space="preserve">https://en.wikipedia.org/wiki/Atl%C3%A1ntico_Department	</v>
      <v xml:space="preserve">https://creativecommons.org/licenses/by-sa/3.0	</v>
    </spb>
    <spb s="0">
      <v xml:space="preserve">Wikipedia	</v>
      <v xml:space="preserve">CC-BY-SA	</v>
      <v xml:space="preserve">http://en.wikipedia.org/wiki/Atlántico_Department	</v>
      <v xml:space="preserve">http://creativecommons.org/licenses/by-sa/3.0/	</v>
    </spb>
    <spb s="9">
      <v>60</v>
      <v>60</v>
      <v>60</v>
      <v>60</v>
      <v>61</v>
      <v>60</v>
      <v>60</v>
      <v>60</v>
      <v>11</v>
      <v>60</v>
    </spb>
    <spb s="0">
      <v xml:space="preserve">Wikipedia	</v>
      <v xml:space="preserve">CC BY-SA 3.0	</v>
      <v xml:space="preserve">https://en.wikipedia.org/wiki/Santa_Marta	</v>
      <v xml:space="preserve">https://creativecommons.org/licenses/by-sa/3.0	</v>
    </spb>
    <spb s="14">
      <v>63</v>
      <v>63</v>
      <v>63</v>
      <v>63</v>
      <v>63</v>
      <v>63</v>
      <v>63</v>
      <v>63</v>
      <v>63</v>
    </spb>
    <spb s="16">
      <v>kilómetro cuadrado</v>
      <v>2019</v>
    </spb>
    <spb s="0">
      <v xml:space="preserve">Wikipedia	</v>
      <v xml:space="preserve">CC BY-SA 3.0	</v>
      <v xml:space="preserve">https://en.wikipedia.org/wiki/Magdalena_Department	</v>
      <v xml:space="preserve">https://creativecommons.org/licenses/by-sa/3.0	</v>
    </spb>
    <spb s="0">
      <v xml:space="preserve">Wikipedia	</v>
      <v xml:space="preserve">CC-BY-SA	</v>
      <v xml:space="preserve">http://en.wikipedia.org/wiki/Magdalena_Department	</v>
      <v xml:space="preserve">http://creativecommons.org/licenses/by-sa/3.0/	</v>
    </spb>
    <spb s="9">
      <v>66</v>
      <v>66</v>
      <v>66</v>
      <v>66</v>
      <v>67</v>
      <v>66</v>
      <v>66</v>
      <v>66</v>
      <v>11</v>
      <v>66</v>
    </spb>
    <spb s="0">
      <v xml:space="preserve">Wikipedia	</v>
      <v xml:space="preserve">CC BY-SA 3.0	</v>
      <v xml:space="preserve">https://en.wikipedia.org/wiki/Valledupar	</v>
      <v xml:space="preserve">https://creativecommons.org/licenses/by-sa/3.0	</v>
    </spb>
    <spb s="14">
      <v>69</v>
      <v>69</v>
      <v>69</v>
      <v>69</v>
      <v>69</v>
      <v>69</v>
      <v>69</v>
      <v>69</v>
      <v>69</v>
    </spb>
    <spb s="0">
      <v xml:space="preserve">Wikipedia	</v>
      <v xml:space="preserve">CC BY-SA 3.0	</v>
      <v xml:space="preserve">https://en.wikipedia.org/wiki/Cesar_Department	</v>
      <v xml:space="preserve">https://creativecommons.org/licenses/by-sa/3.0	</v>
    </spb>
    <spb s="0">
      <v xml:space="preserve">Wikipedia	</v>
      <v xml:space="preserve">CC-BY-SA	</v>
      <v xml:space="preserve">http://en.wikipedia.org/wiki/Cesar_Department	</v>
      <v xml:space="preserve">http://creativecommons.org/licenses/by-sa/3.0/	</v>
    </spb>
    <spb s="9">
      <v>71</v>
      <v>71</v>
      <v>71</v>
      <v>71</v>
      <v>72</v>
      <v>71</v>
      <v>71</v>
      <v>71</v>
      <v>11</v>
      <v>71</v>
    </spb>
    <spb s="0">
      <v xml:space="preserve">Wikipedia	</v>
      <v xml:space="preserve">CC BY-SA 3.0	</v>
      <v xml:space="preserve">https://en.wikipedia.org/wiki/Medell%C3%ADn	</v>
      <v xml:space="preserve">https://creativecommons.org/licenses/by-sa/3.0	</v>
    </spb>
    <spb s="14">
      <v>74</v>
      <v>74</v>
      <v>74</v>
      <v>74</v>
      <v>74</v>
      <v>74</v>
      <v>74</v>
      <v>74</v>
      <v>74</v>
    </spb>
    <spb s="0">
      <v xml:space="preserve">Wikipedia	</v>
      <v xml:space="preserve">CC BY-SA 3.0	</v>
      <v xml:space="preserve">https://en.wikipedia.org/wiki/Antioquia_Department	</v>
      <v xml:space="preserve">https://creativecommons.org/licenses/by-sa/3.0	</v>
    </spb>
    <spb s="0">
      <v xml:space="preserve">Wikipedia	</v>
      <v xml:space="preserve">CC-BY-SA	</v>
      <v xml:space="preserve">http://en.wikipedia.org/wiki/Antioquia_Department	</v>
      <v xml:space="preserve">http://creativecommons.org/licenses/by-sa/3.0/	</v>
    </spb>
    <spb s="9">
      <v>76</v>
      <v>76</v>
      <v>76</v>
      <v>76</v>
      <v>77</v>
      <v>76</v>
      <v>76</v>
      <v>76</v>
      <v>11</v>
      <v>76</v>
    </spb>
    <spb s="3">
      <v>8</v>
      <v>Name</v>
      <v>LearnMoreOnLink</v>
    </spb>
    <spb s="11">
      <v>kilómetro cuadrado</v>
      <v>2023</v>
      <v>2005</v>
    </spb>
    <spb s="0">
      <v xml:space="preserve">Wikipedia	</v>
      <v xml:space="preserve">CC BY-SA 3.0	</v>
      <v xml:space="preserve">https://en.wikipedia.org/wiki/Villavicencio	</v>
      <v xml:space="preserve">https://creativecommons.org/licenses/by-sa/3.0	</v>
    </spb>
    <spb s="14">
      <v>81</v>
      <v>81</v>
      <v>81</v>
      <v>81</v>
      <v>81</v>
      <v>81</v>
      <v>81</v>
      <v>81</v>
      <v>81</v>
    </spb>
    <spb s="0">
      <v xml:space="preserve">Wikipedia	</v>
      <v xml:space="preserve">CC BY-SA 3.0	</v>
      <v xml:space="preserve">https://en.wikipedia.org/wiki/Meta_Department	</v>
      <v xml:space="preserve">https://creativecommons.org/licenses/by-sa/3.0	</v>
    </spb>
    <spb s="0">
      <v xml:space="preserve">Wikipedia	</v>
      <v xml:space="preserve">CC-BY-SA	</v>
      <v xml:space="preserve">http://en.wikipedia.org/wiki/Meta_Department	</v>
      <v xml:space="preserve">http://creativecommons.org/licenses/by-sa/3.0/	</v>
    </spb>
    <spb s="9">
      <v>83</v>
      <v>83</v>
      <v>83</v>
      <v>83</v>
      <v>84</v>
      <v>83</v>
      <v>83</v>
      <v>83</v>
      <v>11</v>
      <v>83</v>
    </spb>
    <spb s="0">
      <v xml:space="preserve">Wikipedia	</v>
      <v xml:space="preserve">CC BY-SA 3.0	</v>
      <v xml:space="preserve">https://en.wikipedia.org/wiki/Armenia,_Colombia	</v>
      <v xml:space="preserve">https://creativecommons.org/licenses/by-sa/3.0	</v>
    </spb>
    <spb s="14">
      <v>86</v>
      <v>86</v>
      <v>86</v>
      <v>86</v>
      <v>86</v>
      <v>86</v>
      <v>86</v>
      <v>86</v>
      <v>86</v>
    </spb>
    <spb s="0">
      <v xml:space="preserve">Wikipedia	</v>
      <v xml:space="preserve">CC BY-SA 3.0	</v>
      <v xml:space="preserve">https://en.wikipedia.org/wiki/Quind%C3%ADo_Department	</v>
      <v xml:space="preserve">https://creativecommons.org/licenses/by-sa/3.0	</v>
    </spb>
    <spb s="0">
      <v xml:space="preserve">Wikipedia	</v>
      <v xml:space="preserve">CC-BY-SA	</v>
      <v xml:space="preserve">http://en.wikipedia.org/wiki/Quindío_Department	</v>
      <v xml:space="preserve">http://creativecommons.org/licenses/by-sa/3.0/	</v>
    </spb>
    <spb s="9">
      <v>88</v>
      <v>88</v>
      <v>88</v>
      <v>88</v>
      <v>89</v>
      <v>88</v>
      <v>88</v>
      <v>88</v>
      <v>11</v>
      <v>88</v>
    </spb>
    <spb s="0">
      <v xml:space="preserve">Wikipedia	</v>
      <v xml:space="preserve">CC BY-SA 3.0	</v>
      <v xml:space="preserve">https://en.wikipedia.org/wiki/C%C3%BAcuta	</v>
      <v xml:space="preserve">https://creativecommons.org/licenses/by-sa/3.0	</v>
    </spb>
    <spb s="14">
      <v>91</v>
      <v>91</v>
      <v>91</v>
      <v>91</v>
      <v>91</v>
      <v>91</v>
      <v>91</v>
      <v>91</v>
      <v>91</v>
    </spb>
    <spb s="0">
      <v xml:space="preserve">Wikipedia	</v>
      <v xml:space="preserve">CC BY-SA 3.0	</v>
      <v xml:space="preserve">https://en.wikipedia.org/wiki/Norte_de_Santander_Department	</v>
      <v xml:space="preserve">https://creativecommons.org/licenses/by-sa/3.0	</v>
    </spb>
    <spb s="0">
      <v xml:space="preserve">Wikipedia	</v>
      <v xml:space="preserve">CC-BY-SA	</v>
      <v xml:space="preserve">http://en.wikipedia.org/wiki/Norte_de_Santander_Department	</v>
      <v xml:space="preserve">http://creativecommons.org/licenses/by-sa/3.0/	</v>
    </spb>
    <spb s="9">
      <v>93</v>
      <v>93</v>
      <v>93</v>
      <v>93</v>
      <v>94</v>
      <v>93</v>
      <v>93</v>
      <v>93</v>
      <v>11</v>
      <v>93</v>
    </spb>
    <spb s="0">
      <v xml:space="preserve">Wikipedia	</v>
      <v xml:space="preserve">CC BY-SA 3.0	</v>
      <v xml:space="preserve">https://en.wikipedia.org/wiki/Riohacha	</v>
      <v xml:space="preserve">https://creativecommons.org/licenses/by-sa/3.0	</v>
    </spb>
    <spb s="14">
      <v>96</v>
      <v>96</v>
      <v>96</v>
      <v>96</v>
      <v>96</v>
      <v>96</v>
      <v>96</v>
      <v>96</v>
      <v>96</v>
    </spb>
    <spb s="16">
      <v>kilómetro cuadrado</v>
      <v>2005</v>
    </spb>
    <spb s="0">
      <v xml:space="preserve">Wikipedia	</v>
      <v xml:space="preserve">CC BY-SA 3.0	</v>
      <v xml:space="preserve">https://en.wikipedia.org/wiki/La_Guajira_Department	</v>
      <v xml:space="preserve">https://creativecommons.org/licenses/by-sa/3.0	</v>
    </spb>
    <spb s="0">
      <v xml:space="preserve">Wikipedia	</v>
      <v xml:space="preserve">CC-BY-SA	</v>
      <v xml:space="preserve">http://en.wikipedia.org/wiki/La_Guajira_Department	</v>
      <v xml:space="preserve">http://creativecommons.org/licenses/by-sa/3.0/	</v>
    </spb>
    <spb s="19">
      <v>99</v>
      <v>99</v>
      <v>99</v>
      <v>99</v>
      <v>100</v>
      <v>99</v>
      <v>99</v>
      <v>11</v>
      <v>99</v>
    </spb>
    <spb s="0">
      <v xml:space="preserve">Wikipedia	</v>
      <v xml:space="preserve">CC BY-SA 3.0	</v>
      <v xml:space="preserve">https://en.wikipedia.org/wiki/Tulu%C3%A1	</v>
      <v xml:space="preserve">https://creativecommons.org/licenses/by-sa/3.0	</v>
    </spb>
    <spb s="14">
      <v>102</v>
      <v>102</v>
      <v>102</v>
      <v>102</v>
      <v>102</v>
      <v>102</v>
      <v>102</v>
      <v>102</v>
      <v>102</v>
    </spb>
    <spb s="0">
      <v xml:space="preserve">Wikipedia	</v>
      <v xml:space="preserve">CC BY-SA 3.0	</v>
      <v xml:space="preserve">https://en.wikipedia.org/wiki/Ibagu%C3%A9	</v>
      <v xml:space="preserve">https://creativecommons.org/licenses/by-sa/3.0	</v>
    </spb>
    <spb s="14">
      <v>104</v>
      <v>104</v>
      <v>104</v>
      <v>104</v>
      <v>104</v>
      <v>104</v>
      <v>104</v>
      <v>104</v>
      <v>104</v>
    </spb>
    <spb s="0">
      <v xml:space="preserve">Wikipedia	</v>
      <v xml:space="preserve">CC BY-SA 3.0	</v>
      <v xml:space="preserve">https://en.wikipedia.org/wiki/Tolima_Department	</v>
      <v xml:space="preserve">https://creativecommons.org/licenses/by-sa/3.0	</v>
    </spb>
    <spb s="0">
      <v xml:space="preserve">Wikipedia	</v>
      <v xml:space="preserve">CC-BY-SA	</v>
      <v xml:space="preserve">http://en.wikipedia.org/wiki/Tolima_Department	</v>
      <v xml:space="preserve">http://creativecommons.org/licenses/by-sa/3.0/	</v>
    </spb>
    <spb s="9">
      <v>106</v>
      <v>106</v>
      <v>106</v>
      <v>106</v>
      <v>107</v>
      <v>106</v>
      <v>106</v>
      <v>106</v>
      <v>11</v>
      <v>106</v>
    </spb>
    <spb s="0">
      <v xml:space="preserve">Wikipedia	</v>
      <v xml:space="preserve">CC BY-SA 3.0	</v>
      <v xml:space="preserve">https://en.wikipedia.org/wiki/Malambo,_Atl%C3%A1ntico	</v>
      <v xml:space="preserve">https://creativecommons.org/licenses/by-sa/3.0	</v>
    </spb>
    <spb s="14">
      <v>109</v>
      <v>109</v>
      <v>109</v>
      <v>109</v>
      <v>109</v>
      <v>109</v>
      <v>109</v>
      <v>109</v>
      <v>109</v>
    </spb>
    <spb s="20">
      <v>Area</v>
      <v>Image</v>
      <v>Name</v>
      <v>Latitude</v>
      <v>Longitude</v>
      <v>Population</v>
      <v>UniqueName</v>
      <v>VDPID/VSID</v>
      <v>Description</v>
      <v>Country/region</v>
      <v>Admin Division 1 (State/province/other)</v>
    </spb>
    <spb s="21">
      <v>9</v>
      <v>Name</v>
    </spb>
    <spb s="22">
      <v>4</v>
      <v>4</v>
    </spb>
    <spb s="0">
      <v xml:space="preserve">Wikipedia	</v>
      <v xml:space="preserve">CC BY-SA 3.0	</v>
      <v xml:space="preserve">https://en.wikipedia.org/wiki/Popay%C3%A1n	</v>
      <v xml:space="preserve">https://creativecommons.org/licenses/by-sa/3.0	</v>
    </spb>
    <spb s="14">
      <v>114</v>
      <v>114</v>
      <v>114</v>
      <v>114</v>
      <v>114</v>
      <v>114</v>
      <v>114</v>
      <v>114</v>
      <v>114</v>
    </spb>
    <spb s="0">
      <v xml:space="preserve">Wikipedia	</v>
      <v xml:space="preserve">CC BY-SA 3.0	</v>
      <v xml:space="preserve">https://en.wikipedia.org/wiki/Cauca_Department	</v>
      <v xml:space="preserve">https://creativecommons.org/licenses/by-sa/3.0	</v>
    </spb>
    <spb s="0">
      <v xml:space="preserve">Wikipedia	</v>
      <v xml:space="preserve">CC-BY-SA	</v>
      <v xml:space="preserve">http://en.wikipedia.org/wiki/Cauca_Department	</v>
      <v xml:space="preserve">http://creativecommons.org/licenses/by-sa/3.0/	</v>
    </spb>
    <spb s="9">
      <v>116</v>
      <v>116</v>
      <v>116</v>
      <v>116</v>
      <v>117</v>
      <v>116</v>
      <v>116</v>
      <v>116</v>
      <v>11</v>
      <v>116</v>
    </spb>
    <spb s="0">
      <v xml:space="preserve">Wikipedia	</v>
      <v xml:space="preserve">CC BY-SA 3.0	</v>
      <v xml:space="preserve">https://en.wikipedia.org/wiki/Florencia,_Caquet%C3%A1	</v>
      <v xml:space="preserve">https://creativecommons.org/licenses/by-sa/3.0	</v>
    </spb>
    <spb s="14">
      <v>119</v>
      <v>119</v>
      <v>119</v>
      <v>119</v>
      <v>119</v>
      <v>119</v>
      <v>119</v>
      <v>119</v>
      <v>119</v>
    </spb>
    <spb s="0">
      <v xml:space="preserve">Wikipedia	</v>
      <v xml:space="preserve">CC BY-SA 3.0	</v>
      <v xml:space="preserve">https://en.wikipedia.org/wiki/Caquet%C3%A1_Department	</v>
      <v xml:space="preserve">https://creativecommons.org/licenses/by-sa/3.0	</v>
    </spb>
    <spb s="0">
      <v xml:space="preserve">Wikipedia	</v>
      <v xml:space="preserve">CC-BY-SA	</v>
      <v xml:space="preserve">http://en.wikipedia.org/wiki/Caquetá_Department	</v>
      <v xml:space="preserve">http://creativecommons.org/licenses/by-sa/3.0/	</v>
    </spb>
    <spb s="9">
      <v>121</v>
      <v>121</v>
      <v>121</v>
      <v>121</v>
      <v>122</v>
      <v>121</v>
      <v>121</v>
      <v>121</v>
      <v>11</v>
      <v>121</v>
    </spb>
    <spb s="0">
      <v xml:space="preserve">Wikipedia	</v>
      <v xml:space="preserve">CC BY-SA 3.0	</v>
      <v xml:space="preserve">https://en.wikipedia.org/wiki/Pereira,_Colombia	</v>
      <v xml:space="preserve">https://creativecommons.org/licenses/by-sa/3.0	</v>
    </spb>
    <spb s="14">
      <v>124</v>
      <v>124</v>
      <v>124</v>
      <v>124</v>
      <v>124</v>
      <v>124</v>
      <v>124</v>
      <v>124</v>
      <v>124</v>
    </spb>
    <spb s="0">
      <v xml:space="preserve">Wikipedia	</v>
      <v xml:space="preserve">CC BY-SA 3.0	</v>
      <v xml:space="preserve">https://en.wikipedia.org/wiki/Risaralda_Department	</v>
      <v xml:space="preserve">https://creativecommons.org/licenses/by-sa/3.0	</v>
    </spb>
    <spb s="0">
      <v xml:space="preserve">Wikipedia	</v>
      <v xml:space="preserve">CC-BY-SA	</v>
      <v xml:space="preserve">http://en.wikipedia.org/wiki/Risaralda_Department	</v>
      <v xml:space="preserve">http://creativecommons.org/licenses/by-sa/3.0/	</v>
    </spb>
    <spb s="9">
      <v>126</v>
      <v>126</v>
      <v>126</v>
      <v>126</v>
      <v>127</v>
      <v>126</v>
      <v>126</v>
      <v>126</v>
      <v>11</v>
      <v>126</v>
    </spb>
    <spb s="11">
      <v>kilómetro cuadrado</v>
      <v>2024</v>
      <v>2005</v>
    </spb>
    <spb s="0">
      <v xml:space="preserve">Wikipedia	</v>
      <v xml:space="preserve">CC BY-SA 3.0	</v>
      <v xml:space="preserve">https://en.wikipedia.org/wiki/Pasto,_Colombia	</v>
      <v xml:space="preserve">https://creativecommons.org/licenses/by-sa/3.0	</v>
    </spb>
    <spb s="14">
      <v>130</v>
      <v>130</v>
      <v>130</v>
      <v>130</v>
      <v>130</v>
      <v>130</v>
      <v>130</v>
      <v>130</v>
      <v>130</v>
    </spb>
    <spb s="0">
      <v xml:space="preserve">Wikipedia	</v>
      <v xml:space="preserve">CC BY-SA 3.0	</v>
      <v xml:space="preserve">https://en.wikipedia.org/wiki/Nari%C3%B1o_Department	</v>
      <v xml:space="preserve">https://creativecommons.org/licenses/by-sa/3.0	</v>
    </spb>
    <spb s="0">
      <v xml:space="preserve">Wikipedia	</v>
      <v xml:space="preserve">CC-BY-SA	</v>
      <v xml:space="preserve">http://en.wikipedia.org/wiki/Nariño_Department	</v>
      <v xml:space="preserve">http://creativecommons.org/licenses/by-sa/3.0/	</v>
    </spb>
    <spb s="9">
      <v>132</v>
      <v>132</v>
      <v>132</v>
      <v>132</v>
      <v>133</v>
      <v>132</v>
      <v>132</v>
      <v>132</v>
      <v>11</v>
      <v>132</v>
    </spb>
    <spb s="0">
      <v xml:space="preserve">Wikipedia	</v>
      <v xml:space="preserve">CC BY-SA 3.0	</v>
      <v xml:space="preserve">https://en.wikipedia.org/wiki/Guaduas	</v>
      <v xml:space="preserve">https://creativecommons.org/licenses/by-sa/3.0	</v>
    </spb>
    <spb s="23">
      <v>135</v>
      <v>135</v>
      <v>135</v>
      <v>135</v>
      <v>135</v>
      <v>135</v>
      <v>135</v>
      <v>135</v>
    </spb>
    <spb s="24">
      <v>Image</v>
      <v>Name</v>
      <v>Latitude</v>
      <v>Longitude</v>
      <v>Population</v>
      <v>UniqueName</v>
      <v>VDPID/VSID</v>
      <v>Description</v>
      <v>Country/region</v>
      <v>LearnMoreOnLink</v>
      <v>Admin Division 1 (State/province/other)</v>
    </spb>
    <spb s="3">
      <v>10</v>
      <v>Name</v>
      <v>LearnMoreOnLink</v>
    </spb>
    <spb s="25">
      <v>2020</v>
    </spb>
    <spb s="0">
      <v xml:space="preserve">Wikipedia	</v>
      <v xml:space="preserve">CC BY-SA 3.0	</v>
      <v xml:space="preserve">https://en.wikipedia.org/wiki/Tunja	</v>
      <v xml:space="preserve">https://creativecommons.org/licenses/by-sa/3.0	</v>
    </spb>
    <spb s="14">
      <v>140</v>
      <v>140</v>
      <v>140</v>
      <v>140</v>
      <v>140</v>
      <v>140</v>
      <v>140</v>
      <v>140</v>
      <v>140</v>
    </spb>
    <spb s="16">
      <v>kilómetro cuadrado</v>
      <v>2021</v>
    </spb>
    <spb s="0">
      <v xml:space="preserve">Wikipedia	</v>
      <v xml:space="preserve">CC BY-SA 3.0	</v>
      <v xml:space="preserve">https://en.wikipedia.org/wiki/Boyac%C3%A1_Department	</v>
      <v xml:space="preserve">https://creativecommons.org/licenses/by-sa/3.0	</v>
    </spb>
    <spb s="0">
      <v xml:space="preserve">Wikipedia	</v>
      <v xml:space="preserve">CC-BY-SA	</v>
      <v xml:space="preserve">http://en.wikipedia.org/wiki/Boyacá_Department	</v>
      <v xml:space="preserve">http://creativecommons.org/licenses/by-sa/3.0/	</v>
    </spb>
    <spb s="9">
      <v>143</v>
      <v>143</v>
      <v>143</v>
      <v>143</v>
      <v>144</v>
      <v>143</v>
      <v>143</v>
      <v>143</v>
      <v>11</v>
      <v>143</v>
    </spb>
    <spb s="0">
      <v xml:space="preserve">Wikipedia	</v>
      <v xml:space="preserve">CC BY-SA 3.0	</v>
      <v xml:space="preserve">https://en.wikipedia.org/wiki/Manizales	</v>
      <v xml:space="preserve">https://creativecommons.org/licenses/by-sa/3.0	</v>
    </spb>
    <spb s="14">
      <v>146</v>
      <v>146</v>
      <v>146</v>
      <v>146</v>
      <v>146</v>
      <v>146</v>
      <v>146</v>
      <v>146</v>
      <v>146</v>
    </spb>
    <spb s="0">
      <v xml:space="preserve">Wikipedia	</v>
      <v xml:space="preserve">CC BY-SA 3.0	</v>
      <v xml:space="preserve">https://en.wikipedia.org/wiki/Caldas_Department	</v>
      <v xml:space="preserve">https://creativecommons.org/licenses/by-sa/3.0	</v>
    </spb>
    <spb s="0">
      <v xml:space="preserve">Wikipedia	</v>
      <v xml:space="preserve">CC-BY-SA	</v>
      <v xml:space="preserve">http://en.wikipedia.org/wiki/Caldas_Department	</v>
      <v xml:space="preserve">http://creativecommons.org/licenses/by-sa/3.0/	</v>
    </spb>
    <spb s="9">
      <v>148</v>
      <v>148</v>
      <v>148</v>
      <v>148</v>
      <v>149</v>
      <v>148</v>
      <v>148</v>
      <v>148</v>
      <v>11</v>
      <v>148</v>
    </spb>
    <spb s="0">
      <v xml:space="preserve">Wikipedia	</v>
      <v xml:space="preserve">CC BY-SA 3.0	</v>
      <v xml:space="preserve">https://en.wikipedia.org/wiki/Palmira,_Valle_del_Cauca	</v>
      <v xml:space="preserve">https://creativecommons.org/licenses/by-sa/3.0	</v>
    </spb>
    <spb s="14">
      <v>151</v>
      <v>151</v>
      <v>151</v>
      <v>151</v>
      <v>151</v>
      <v>151</v>
      <v>151</v>
      <v>151</v>
      <v>151</v>
    </spb>
    <spb s="0">
      <v xml:space="preserve">Wikipedia	</v>
      <v xml:space="preserve">CC BY-SA 3.0	</v>
      <v xml:space="preserve">https://en.wikipedia.org/wiki/Soledad,_Atl%C3%A1ntico	</v>
      <v xml:space="preserve">https://creativecommons.org/licenses/by-sa/3.0	</v>
    </spb>
    <spb s="14">
      <v>153</v>
      <v>153</v>
      <v>153</v>
      <v>153</v>
      <v>153</v>
      <v>153</v>
      <v>153</v>
      <v>153</v>
      <v>153</v>
    </spb>
    <spb s="21">
      <v>11</v>
      <v>Name</v>
    </spb>
    <spb s="0">
      <v xml:space="preserve">Wikipedia	</v>
      <v xml:space="preserve">CC BY-SA 3.0	</v>
      <v xml:space="preserve">https://en.wikipedia.org/wiki/Bucaramanga	</v>
      <v xml:space="preserve">https://creativecommons.org/licenses/by-sa/3.0	</v>
    </spb>
    <spb s="14">
      <v>156</v>
      <v>156</v>
      <v>156</v>
      <v>156</v>
      <v>156</v>
      <v>156</v>
      <v>156</v>
      <v>156</v>
      <v>156</v>
    </spb>
    <spb s="0">
      <v xml:space="preserve">Wikipedia	</v>
      <v xml:space="preserve">CC BY-SA 3.0	</v>
      <v xml:space="preserve">https://en.wikipedia.org/wiki/Santander_Department	</v>
      <v xml:space="preserve">https://creativecommons.org/licenses/by-sa/3.0	</v>
    </spb>
    <spb s="0">
      <v xml:space="preserve">Wikipedia	</v>
      <v xml:space="preserve">CC-BY-SA	</v>
      <v xml:space="preserve">http://en.wikipedia.org/wiki/Santander_Department	</v>
      <v xml:space="preserve">http://creativecommons.org/licenses/by-sa/3.0/	</v>
    </spb>
    <spb s="9">
      <v>158</v>
      <v>158</v>
      <v>158</v>
      <v>158</v>
      <v>159</v>
      <v>158</v>
      <v>158</v>
      <v>158</v>
      <v>11</v>
      <v>158</v>
    </spb>
    <spb s="0">
      <v xml:space="preserve">Wikipedia	</v>
      <v xml:space="preserve">CC BY-SA 3.0	</v>
      <v xml:space="preserve">https://en.wikipedia.org/wiki/Ansermanuevo	</v>
      <v xml:space="preserve">https://creativecommons.org/licenses/by-sa/3.0	</v>
    </spb>
    <spb s="23">
      <v>161</v>
      <v>161</v>
      <v>161</v>
      <v>161</v>
      <v>161</v>
      <v>161</v>
      <v>161</v>
      <v>161</v>
    </spb>
    <spb s="3">
      <v>12</v>
      <v>Name</v>
      <v>LearnMoreOnLink</v>
    </spb>
    <spb s="25">
      <v>2015</v>
    </spb>
    <spb s="0">
      <v xml:space="preserve">Wikipedia	</v>
      <v xml:space="preserve">CC BY-SA 3.0	</v>
      <v xml:space="preserve">https://en.wikipedia.org/wiki/San_Andr%C3%A9s,_San_Andr%C3%A9s_y_Providencia	</v>
      <v xml:space="preserve">https://creativecommons.org/licenses/by-sa/3.0	</v>
    </spb>
    <spb s="14">
      <v>165</v>
      <v>165</v>
      <v>165</v>
      <v>165</v>
      <v>165</v>
      <v>165</v>
      <v>165</v>
      <v>165</v>
      <v>165</v>
    </spb>
    <spb s="3">
      <v>13</v>
      <v>Name</v>
      <v>LearnMoreOnLink</v>
    </spb>
    <spb s="0">
      <v xml:space="preserve">Wikipedia	</v>
      <v xml:space="preserve">CC BY-SA 3.0	</v>
      <v xml:space="preserve">https://en.wikipedia.org/wiki/Archipelago_of_San_Andr%C3%A9s,_Providencia_and_Santa_Catalina	</v>
      <v xml:space="preserve">https://creativecommons.org/licenses/by-sa/3.0	</v>
    </spb>
    <spb s="0">
      <v xml:space="preserve">Wikipedia	</v>
      <v xml:space="preserve">CC-BY-SA	</v>
      <v xml:space="preserve">http://en.wikipedia.org/wiki/Archipelago_of_San_Andrés,_Providencia_and_Santa_Catalina	</v>
      <v xml:space="preserve">http://creativecommons.org/licenses/by-sa/3.0/	</v>
    </spb>
    <spb s="19">
      <v>168</v>
      <v>168</v>
      <v>168</v>
      <v>168</v>
      <v>169</v>
      <v>168</v>
      <v>168</v>
      <v>11</v>
      <v>168</v>
    </spb>
    <spb s="26">
      <v>Area</v>
      <v>Image</v>
      <v>Name</v>
      <v>Population</v>
      <v>UniqueName</v>
      <v>VDPID/VSID</v>
      <v>Abbreviation</v>
      <v>Description</v>
      <v>Country/region</v>
      <v>LearnMoreOnLink</v>
      <v>Housing units</v>
      <v>Capital/Major City</v>
    </spb>
    <spb s="3">
      <v>14</v>
      <v>Name</v>
      <v>LearnMoreOnLink</v>
    </spb>
    <spb s="0">
      <v xml:space="preserve">Wikipedia	</v>
      <v xml:space="preserve">CC BY-SA 3.0	</v>
      <v xml:space="preserve">https://en.wikipedia.org/wiki/Soacha	</v>
      <v xml:space="preserve">https://creativecommons.org/licenses/by-sa/3.0	</v>
    </spb>
    <spb s="14">
      <v>173</v>
      <v>173</v>
      <v>173</v>
      <v>173</v>
      <v>173</v>
      <v>173</v>
      <v>173</v>
      <v>173</v>
      <v>173</v>
    </spb>
    <spb s="0">
      <v xml:space="preserve">Wikipedia	</v>
      <v xml:space="preserve">CC BY-SA 3.0	</v>
      <v xml:space="preserve">https://en.wikipedia.org/wiki/Monter%C3%ADa	</v>
      <v xml:space="preserve">https://creativecommons.org/licenses/by-sa/3.0	</v>
    </spb>
    <spb s="14">
      <v>175</v>
      <v>175</v>
      <v>175</v>
      <v>175</v>
      <v>175</v>
      <v>175</v>
      <v>175</v>
      <v>175</v>
      <v>175</v>
    </spb>
    <spb s="0">
      <v xml:space="preserve">Wikipedia	</v>
      <v xml:space="preserve">CC BY-SA 3.0	</v>
      <v xml:space="preserve">https://en.wikipedia.org/wiki/C%C3%B3rdoba_Department	</v>
      <v xml:space="preserve">https://creativecommons.org/licenses/by-sa/3.0	</v>
    </spb>
    <spb s="0">
      <v xml:space="preserve">Wikipedia	</v>
      <v xml:space="preserve">CC-BY-SA	</v>
      <v xml:space="preserve">http://en.wikipedia.org/wiki/Córdoba_Department	</v>
      <v xml:space="preserve">http://creativecommons.org/licenses/by-sa/3.0/	</v>
    </spb>
    <spb s="9">
      <v>177</v>
      <v>177</v>
      <v>177</v>
      <v>177</v>
      <v>178</v>
      <v>177</v>
      <v>177</v>
      <v>177</v>
      <v>11</v>
      <v>177</v>
    </spb>
    <spb s="0">
      <v xml:space="preserve">Wikipedia	</v>
      <v xml:space="preserve">CC BY-SA 3.0	</v>
      <v xml:space="preserve">https://en.wikipedia.org/wiki/Villagarz%C3%B3n	</v>
      <v xml:space="preserve">https://creativecommons.org/licenses/by-sa/3.0	</v>
    </spb>
    <spb s="0">
      <v xml:space="preserve">Wikipedia	</v>
      <v xml:space="preserve">CC-BY-SA	</v>
      <v xml:space="preserve">http://en.wikipedia.org/wiki/Villagarzón	</v>
      <v xml:space="preserve">http://creativecommons.org/licenses/by-sa/3.0/	</v>
    </spb>
    <spb s="14">
      <v>180</v>
      <v>180</v>
      <v>180</v>
      <v>180</v>
      <v>181</v>
      <v>180</v>
      <v>180</v>
      <v>180</v>
      <v>180</v>
    </spb>
    <spb s="0">
      <v xml:space="preserve">Wikipedia	</v>
      <v xml:space="preserve">CC BY-SA 3.0	</v>
      <v xml:space="preserve">https://en.wikipedia.org/wiki/Putumayo_Department	</v>
      <v xml:space="preserve">https://creativecommons.org/licenses/by-sa/3.0	</v>
    </spb>
    <spb s="0">
      <v xml:space="preserve">Wikipedia	</v>
      <v xml:space="preserve">CC-BY-SA	</v>
      <v xml:space="preserve">http://en.wikipedia.org/wiki/Putumayo_Department	</v>
      <v xml:space="preserve">http://creativecommons.org/licenses/by-sa/3.0/	</v>
    </spb>
    <spb s="19">
      <v>183</v>
      <v>183</v>
      <v>183</v>
      <v>183</v>
      <v>184</v>
      <v>183</v>
      <v>183</v>
      <v>11</v>
      <v>183</v>
    </spb>
    <spb s="0">
      <v xml:space="preserve">Wikipedia	</v>
      <v xml:space="preserve">CC BY-SA 3.0	</v>
      <v xml:space="preserve">https://en.wikipedia.org/wiki/Mocoa	</v>
      <v xml:space="preserve">https://creativecommons.org/licenses/by-sa/3.0	</v>
    </spb>
    <spb s="14">
      <v>186</v>
      <v>186</v>
      <v>186</v>
      <v>186</v>
      <v>186</v>
      <v>186</v>
      <v>186</v>
      <v>186</v>
      <v>186</v>
    </spb>
    <spb s="0">
      <v xml:space="preserve">Wikipedia	</v>
      <v xml:space="preserve">CC BY-SA 3.0	</v>
      <v xml:space="preserve">https://en.wikipedia.org/wiki/Dosquebradas	</v>
      <v xml:space="preserve">https://creativecommons.org/licenses/by-sa/3.0	</v>
    </spb>
    <spb s="14">
      <v>188</v>
      <v>188</v>
      <v>188</v>
      <v>188</v>
      <v>188</v>
      <v>188</v>
      <v>188</v>
      <v>188</v>
      <v>188</v>
    </spb>
    <spb s="0">
      <v xml:space="preserve">Wikipedia	</v>
      <v xml:space="preserve">CC BY-SA 3.0	</v>
      <v xml:space="preserve">https://en.wikipedia.org/wiki/San_Gil	</v>
      <v xml:space="preserve">https://creativecommons.org/licenses/by-sa/3.0	</v>
    </spb>
    <spb s="0">
      <v xml:space="preserve">Wikipedia	</v>
      <v xml:space="preserve">CC-BY-SA	</v>
      <v xml:space="preserve">http://en.wikipedia.org/wiki/San_Gil	</v>
      <v xml:space="preserve">http://creativecommons.org/licenses/by-sa/3.0/	</v>
    </spb>
    <spb s="14">
      <v>190</v>
      <v>190</v>
      <v>190</v>
      <v>190</v>
      <v>191</v>
      <v>190</v>
      <v>190</v>
      <v>190</v>
      <v>190</v>
    </spb>
    <spb s="0">
      <v xml:space="preserve">Wikipedia	</v>
      <v xml:space="preserve">CC BY-SA 3.0	</v>
      <v xml:space="preserve">https://en.wikipedia.org/wiki/Apartad%C3%B3	</v>
      <v xml:space="preserve">https://creativecommons.org/licenses/by-sa/3.0	</v>
    </spb>
    <spb s="14">
      <v>193</v>
      <v>193</v>
      <v>193</v>
      <v>193</v>
      <v>193</v>
      <v>193</v>
      <v>193</v>
      <v>193</v>
      <v>193</v>
    </spb>
    <spb s="0">
      <v xml:space="preserve">Wikipedia	</v>
      <v xml:space="preserve">CC BY-SA 3.0	</v>
      <v xml:space="preserve">https://en.wikipedia.org/wiki/Leticia,_Amazonas	</v>
      <v xml:space="preserve">https://creativecommons.org/licenses/by-sa/3.0	</v>
    </spb>
    <spb s="14">
      <v>195</v>
      <v>195</v>
      <v>195</v>
      <v>195</v>
      <v>195</v>
      <v>195</v>
      <v>195</v>
      <v>195</v>
      <v>195</v>
    </spb>
    <spb s="0">
      <v xml:space="preserve">Wikipedia	</v>
      <v xml:space="preserve">CC BY-SA 3.0	</v>
      <v xml:space="preserve">https://en.wikipedia.org/wiki/Amazonas_(Colombian_department)	</v>
      <v xml:space="preserve">https://creativecommons.org/licenses/by-sa/3.0	</v>
    </spb>
    <spb s="0">
      <v xml:space="preserve">Wikipedia	</v>
      <v xml:space="preserve">CC-BY-SA	</v>
      <v xml:space="preserve">http://en.wikipedia.org/wiki/Amazonas_Department	</v>
      <v xml:space="preserve">http://creativecommons.org/licenses/by-sa/3.0/	</v>
    </spb>
    <spb s="9">
      <v>197</v>
      <v>197</v>
      <v>197</v>
      <v>197</v>
      <v>198</v>
      <v>197</v>
      <v>197</v>
      <v>197</v>
      <v>11</v>
      <v>197</v>
    </spb>
    <spb s="0">
      <v xml:space="preserve">Wikipedia	</v>
      <v xml:space="preserve">CC BY-SA 3.0	</v>
      <v xml:space="preserve">https://en.wikipedia.org/wiki/Nunch%C3%ADa	</v>
      <v xml:space="preserve">https://creativecommons.org/licenses/by-sa/3.0	</v>
    </spb>
    <spb s="1">
      <v>200</v>
      <v>200</v>
      <v>200</v>
      <v>200</v>
      <v>200</v>
      <v>200</v>
      <v>200</v>
    </spb>
    <spb s="0">
      <v xml:space="preserve">Wikipedia	</v>
      <v xml:space="preserve">CC BY-SA 3.0	</v>
      <v xml:space="preserve">https://en.wikipedia.org/wiki/Casanare_Department	</v>
      <v xml:space="preserve">https://creativecommons.org/licenses/by-sa/3.0	</v>
    </spb>
    <spb s="0">
      <v xml:space="preserve">Wikipedia	</v>
      <v xml:space="preserve">CC-BY-SA	</v>
      <v xml:space="preserve">http://en.wikipedia.org/wiki/Casanare_Department	</v>
      <v xml:space="preserve">http://creativecommons.org/licenses/by-sa/3.0/	</v>
    </spb>
    <spb s="9">
      <v>202</v>
      <v>202</v>
      <v>202</v>
      <v>202</v>
      <v>203</v>
      <v>202</v>
      <v>202</v>
      <v>202</v>
      <v>11</v>
      <v>202</v>
    </spb>
    <spb s="3">
      <v>15</v>
      <v>Name</v>
      <v>LearnMoreOnLink</v>
    </spb>
    <spb s="0">
      <v xml:space="preserve">Wikipedia	</v>
      <v xml:space="preserve">CC BY-SA 3.0	</v>
      <v xml:space="preserve">https://en.wikipedia.org/wiki/Rionegro	</v>
      <v xml:space="preserve">https://creativecommons.org/licenses/by-sa/3.0	</v>
    </spb>
    <spb s="14">
      <v>206</v>
      <v>206</v>
      <v>206</v>
      <v>206</v>
      <v>206</v>
      <v>206</v>
      <v>206</v>
      <v>206</v>
      <v>206</v>
    </spb>
    <spb s="0">
      <v xml:space="preserve">Wikipedia	</v>
      <v xml:space="preserve">CC BY-SA 3.0	</v>
      <v xml:space="preserve">https://en.wikipedia.org/wiki/Villanueva,_La_Guajira	</v>
      <v xml:space="preserve">https://creativecommons.org/licenses/by-sa/3.0	</v>
    </spb>
    <spb s="0">
      <v xml:space="preserve">Wikipedia	</v>
      <v xml:space="preserve">CC-BY-SA	</v>
      <v xml:space="preserve">http://en.wikipedia.org/wiki/Villanueva,_La_Guajira	</v>
      <v xml:space="preserve">http://creativecommons.org/licenses/by-sa/3.0/	</v>
    </spb>
    <spb s="14">
      <v>208</v>
      <v>208</v>
      <v>208</v>
      <v>208</v>
      <v>209</v>
      <v>208</v>
      <v>208</v>
      <v>208</v>
      <v>208</v>
    </spb>
    <spb s="16">
      <v>kilómetro cuadrado</v>
      <v>2012</v>
    </spb>
    <spb s="0">
      <v xml:space="preserve">Wikipedia	</v>
      <v xml:space="preserve">CC-BY-SA	</v>
      <v xml:space="preserve">http://en.wikipedia.org/wiki/Carepa	</v>
      <v xml:space="preserve">http://creativecommons.org/licenses/by-sa/3.0/	</v>
    </spb>
    <spb s="0">
      <v xml:space="preserve">Wikipedia	</v>
      <v xml:space="preserve">CC BY-SA 3.0	</v>
      <v xml:space="preserve">https://en.wikipedia.org/wiki/Carepa	</v>
      <v xml:space="preserve">https://creativecommons.org/licenses/by-sa/3.0	</v>
    </spb>
    <spb s="14">
      <v>212</v>
      <v>213</v>
      <v>213</v>
      <v>213</v>
      <v>213</v>
      <v>213</v>
      <v>213</v>
      <v>213</v>
      <v>213</v>
    </spb>
    <spb s="0">
      <v xml:space="preserve">Wikipedia	</v>
      <v xml:space="preserve">CC BY-SA 3.0	</v>
      <v xml:space="preserve">https://en.wikipedia.org/wiki/Caldono,_Cauca	</v>
      <v xml:space="preserve">https://creativecommons.org/licenses/by-sa/3.0	</v>
    </spb>
    <spb s="23">
      <v>215</v>
      <v>215</v>
      <v>215</v>
      <v>215</v>
      <v>215</v>
      <v>215</v>
      <v>215</v>
      <v>215</v>
    </spb>
    <spb s="0">
      <v xml:space="preserve">Wikipedia	</v>
      <v xml:space="preserve">CC BY-SA 3.0	</v>
      <v xml:space="preserve">https://en.wikipedia.org/wiki/Ci%C3%A9naga,_Magdalena	</v>
      <v xml:space="preserve">https://creativecommons.org/licenses/by-sa/3.0	</v>
    </spb>
    <spb s="14">
      <v>217</v>
      <v>217</v>
      <v>217</v>
      <v>217</v>
      <v>217</v>
      <v>217</v>
      <v>217</v>
      <v>217</v>
      <v>217</v>
    </spb>
    <spb s="0">
      <v xml:space="preserve">Wikipedia	</v>
      <v xml:space="preserve">CC BY-SA 3.0	</v>
      <v xml:space="preserve">https://en.wikipedia.org/wiki/Honda,_Tolima	</v>
      <v xml:space="preserve">https://creativecommons.org/licenses/by-sa/3.0	</v>
    </spb>
    <spb s="0">
      <v xml:space="preserve">Wikipedia	</v>
      <v xml:space="preserve">CC-BY-SA	</v>
      <v xml:space="preserve">http://en.wikipedia.org/wiki/Honda,_Tolima	</v>
      <v xml:space="preserve">http://creativecommons.org/licenses/by-sa/3.0/	</v>
    </spb>
    <spb s="14">
      <v>219</v>
      <v>219</v>
      <v>219</v>
      <v>219</v>
      <v>220</v>
      <v>219</v>
      <v>219</v>
      <v>219</v>
      <v>219</v>
    </spb>
    <spb s="0">
      <v xml:space="preserve">Wikipedia	</v>
      <v xml:space="preserve">CC BY-SA 3.0	</v>
      <v xml:space="preserve">https://en.wikipedia.org/wiki/Buga,_Valle_del_Cauca	</v>
      <v xml:space="preserve">https://creativecommons.org/licenses/by-sa/3.0	</v>
    </spb>
    <spb s="14">
      <v>222</v>
      <v>222</v>
      <v>222</v>
      <v>222</v>
      <v>222</v>
      <v>222</v>
      <v>222</v>
      <v>222</v>
      <v>222</v>
    </spb>
    <spb s="0">
      <v xml:space="preserve">Wikipedia	</v>
      <v xml:space="preserve">CC BY-SA 3.0	</v>
      <v xml:space="preserve">https://en.wikipedia.org/wiki/Duitama	</v>
      <v xml:space="preserve">https://creativecommons.org/licenses/by-sa/3.0	</v>
    </spb>
    <spb s="17">
      <v>224</v>
      <v>224</v>
      <v>224</v>
      <v>224</v>
      <v>224</v>
      <v>224</v>
      <v>224</v>
      <v>224</v>
      <v>224</v>
      <v>224</v>
    </spb>
    <spb s="0">
      <v xml:space="preserve">Wikipedia	</v>
      <v xml:space="preserve">CC BY-SA 3.0	</v>
      <v xml:space="preserve">https://en.wikipedia.org/wiki/Piedecuesta	</v>
      <v xml:space="preserve">https://creativecommons.org/licenses/by-sa/3.0	</v>
    </spb>
    <spb s="14">
      <v>226</v>
      <v>226</v>
      <v>226</v>
      <v>226</v>
      <v>226</v>
      <v>226</v>
      <v>226</v>
      <v>226</v>
      <v>226</v>
    </spb>
    <spb s="0">
      <v xml:space="preserve">Wikipedia	</v>
      <v xml:space="preserve">CC BY-SA 3.0	</v>
      <v xml:space="preserve">https://en.wikipedia.org/wiki/Cumaral	</v>
      <v xml:space="preserve">https://creativecommons.org/licenses/by-sa/3.0	</v>
    </spb>
    <spb s="14">
      <v>228</v>
      <v>228</v>
      <v>228</v>
      <v>228</v>
      <v>228</v>
      <v>228</v>
      <v>228</v>
      <v>228</v>
      <v>228</v>
    </spb>
    <spb s="0">
      <v xml:space="preserve">Wikipedia	</v>
      <v xml:space="preserve">CC BY-SA 3.0	</v>
      <v xml:space="preserve">https://en.wikipedia.org/wiki/Cajic%C3%A1	</v>
      <v xml:space="preserve">https://creativecommons.org/licenses/by-sa/3.0	</v>
    </spb>
    <spb s="17">
      <v>230</v>
      <v>230</v>
      <v>230</v>
      <v>230</v>
      <v>230</v>
      <v>230</v>
      <v>230</v>
      <v>230</v>
      <v>230</v>
      <v>230</v>
    </spb>
    <spb s="0">
      <v xml:space="preserve">Wikipedia	</v>
      <v xml:space="preserve">CC BY-SA 3.0	</v>
      <v xml:space="preserve">https://en.wikipedia.org/wiki/Engativ%C3%A1	</v>
      <v xml:space="preserve">https://creativecommons.org/licenses/by-sa/3.0	</v>
    </spb>
    <spb s="0">
      <v xml:space="preserve">Wikipedia	</v>
      <v xml:space="preserve">CC-BY-SA	</v>
      <v xml:space="preserve">http://en.wikipedia.org/wiki/Engativá	</v>
      <v xml:space="preserve">http://creativecommons.org/licenses/by-sa/3.0/	</v>
    </spb>
    <spb s="17">
      <v>232</v>
      <v>232</v>
      <v>232</v>
      <v>232</v>
      <v>233</v>
      <v>232</v>
      <v>232</v>
      <v>232</v>
      <v>232</v>
      <v>232</v>
    </spb>
    <spb s="3">
      <v>16</v>
      <v>Name</v>
      <v>LearnMoreOnLink</v>
    </spb>
    <spb s="16">
      <v>kilómetro cuadrado</v>
      <v>2007</v>
    </spb>
    <spb s="0">
      <v xml:space="preserve">Wikipedia	</v>
      <v xml:space="preserve">CC BY-SA 3.0	</v>
      <v xml:space="preserve">https://en.wikipedia.org/wiki/Barrancabermeja	</v>
      <v xml:space="preserve">https://creativecommons.org/licenses/by-sa/3.0	</v>
    </spb>
    <spb s="14">
      <v>237</v>
      <v>237</v>
      <v>237</v>
      <v>237</v>
      <v>237</v>
      <v>237</v>
      <v>237</v>
      <v>237</v>
      <v>237</v>
    </spb>
    <spb s="0">
      <v xml:space="preserve">Wikipedia	</v>
      <v xml:space="preserve">CC BY-SA 3.0	</v>
      <v xml:space="preserve">https://en.wikipedia.org/wiki/Socorro,_New_Mexico	</v>
      <v xml:space="preserve">https://creativecommons.org/licenses/by-sa/3.0	</v>
    </spb>
    <spb s="17">
      <v>239</v>
      <v>239</v>
      <v>239</v>
      <v>239</v>
      <v>239</v>
      <v>239</v>
      <v>239</v>
      <v>239</v>
      <v>239</v>
      <v>239</v>
    </spb>
    <spb s="0">
      <v xml:space="preserve">Wikipedia	</v>
      <v xml:space="preserve">CC BY-SA 3.0	</v>
      <v xml:space="preserve">https://en.wikipedia.org/wiki/Fusagasug%C3%A1	</v>
      <v xml:space="preserve">https://creativecommons.org/licenses/by-sa/3.0	</v>
    </spb>
    <spb s="17">
      <v>241</v>
      <v>241</v>
      <v>241</v>
      <v>241</v>
      <v>241</v>
      <v>241</v>
      <v>241</v>
      <v>241</v>
      <v>241</v>
      <v>241</v>
    </spb>
    <spb s="3">
      <v>17</v>
      <v>Name</v>
      <v>LearnMoreOnLink</v>
    </spb>
    <spb s="0">
      <v xml:space="preserve">Wikipedia	</v>
      <v xml:space="preserve">CC-BY-SA	</v>
      <v xml:space="preserve">http://en.wikipedia.org/wiki/Concordia,_Antioquia	</v>
      <v xml:space="preserve">http://creativecommons.org/licenses/by-sa/3.0/	</v>
    </spb>
    <spb s="0">
      <v xml:space="preserve">Wikipedia	</v>
      <v xml:space="preserve">CC BY-SA 3.0	</v>
      <v xml:space="preserve">https://en.wikipedia.org/wiki/Concordia,_Antioquia	</v>
      <v xml:space="preserve">https://creativecommons.org/licenses/by-sa/3.0	</v>
    </spb>
    <spb s="17">
      <v>244</v>
      <v>245</v>
      <v>245</v>
      <v>245</v>
      <v>245</v>
      <v>245</v>
      <v>245</v>
      <v>245</v>
      <v>245</v>
      <v>245</v>
    </spb>
    <spb s="3">
      <v>18</v>
      <v>Name</v>
      <v>LearnMoreOnLink</v>
    </spb>
    <spb s="0">
      <v xml:space="preserve">Wikipedia	</v>
      <v xml:space="preserve">CC BY-SA 3.0	</v>
      <v xml:space="preserve">https://en.wikipedia.org/wiki/Maicao	</v>
      <v xml:space="preserve">https://creativecommons.org/licenses/by-sa/3.0	</v>
    </spb>
    <spb s="14">
      <v>248</v>
      <v>248</v>
      <v>248</v>
      <v>248</v>
      <v>248</v>
      <v>248</v>
      <v>248</v>
      <v>248</v>
      <v>248</v>
    </spb>
    <spb s="0">
      <v xml:space="preserve">Wikipedia	</v>
      <v xml:space="preserve">CC BY-SA 3.0	</v>
      <v xml:space="preserve">https://en.wikipedia.org/wiki/Envigado	</v>
      <v xml:space="preserve">https://creativecommons.org/licenses/by-sa/3.0	</v>
    </spb>
    <spb s="14">
      <v>250</v>
      <v>250</v>
      <v>250</v>
      <v>250</v>
      <v>250</v>
      <v>250</v>
      <v>250</v>
      <v>250</v>
      <v>250</v>
    </spb>
    <spb s="0">
      <v xml:space="preserve">Wikipedia	</v>
      <v xml:space="preserve">CC BY-SA 3.0	</v>
      <v xml:space="preserve">https://en.wikipedia.org/wiki/Funza	</v>
      <v xml:space="preserve">https://creativecommons.org/licenses/by-sa/3.0	</v>
    </spb>
    <spb s="14">
      <v>252</v>
      <v>252</v>
      <v>252</v>
      <v>252</v>
      <v>252</v>
      <v>252</v>
      <v>252</v>
      <v>252</v>
      <v>252</v>
    </spb>
    <spb s="0">
      <v xml:space="preserve">Wikipedia	</v>
      <v xml:space="preserve">CC-BY-SA	</v>
      <v xml:space="preserve">http://lt.wikipedia.org/wiki/Puerto_Inirida	</v>
      <v xml:space="preserve">http://creativecommons.org/licenses/by-sa/3.0/	</v>
    </spb>
    <spb s="0">
      <v xml:space="preserve">Wikipedia	</v>
      <v xml:space="preserve">CC BY-SA 3.0	</v>
      <v xml:space="preserve">https://en.wikipedia.org/wiki/In%C3%ADrida,_Guain%C3%ADa	</v>
      <v xml:space="preserve">https://creativecommons.org/licenses/by-sa/3.0	</v>
    </spb>
    <spb s="14">
      <v>254</v>
      <v>255</v>
      <v>255</v>
      <v>255</v>
      <v>255</v>
      <v>255</v>
      <v>255</v>
      <v>255</v>
      <v>255</v>
    </spb>
    <spb s="21">
      <v>19</v>
      <v>Name</v>
    </spb>
    <spb s="16">
      <v>kilómetro cuadrado</v>
      <v>2015</v>
    </spb>
    <spb s="0">
      <v xml:space="preserve">Wikipedia	</v>
      <v xml:space="preserve">CC BY-SA 3.0	</v>
      <v xml:space="preserve">https://en.wikipedia.org/wiki/Guain%C3%ADa_Department	</v>
      <v xml:space="preserve">https://creativecommons.org/licenses/by-sa/3.0	</v>
    </spb>
    <spb s="0">
      <v xml:space="preserve">Wikipedia	</v>
      <v xml:space="preserve">CC-BY-SA	</v>
      <v xml:space="preserve">http://en.wikipedia.org/wiki/Guainía_Department	</v>
      <v xml:space="preserve">http://creativecommons.org/licenses/by-sa/3.0/	</v>
    </spb>
    <spb s="9">
      <v>259</v>
      <v>259</v>
      <v>259</v>
      <v>259</v>
      <v>260</v>
      <v>259</v>
      <v>259</v>
      <v>259</v>
      <v>11</v>
      <v>259</v>
    </spb>
    <spb s="0">
      <v xml:space="preserve">Wikipedia	</v>
      <v xml:space="preserve">CC-BY-SA	</v>
      <v xml:space="preserve">http://zh.wikipedia.org/zh-tw/index.html?curid=3225825	</v>
      <v xml:space="preserve">http://creativecommons.org/licenses/by-sa/3.0/	</v>
    </spb>
    <spb s="0">
      <v xml:space="preserve">Wikipedia	</v>
      <v xml:space="preserve">CC BY-SA 3.0	</v>
      <v xml:space="preserve">https://en.wikipedia.org/wiki/Jeric%C3%B3,_Antioquia	</v>
      <v xml:space="preserve">https://creativecommons.org/licenses/by-sa/3.0	</v>
    </spb>
    <spb s="0">
      <v xml:space="preserve">Wikipedia	</v>
      <v xml:space="preserve">CC-BY-SA	</v>
      <v xml:space="preserve">http://en.wikipedia.org/wiki/Jericó,_Antioquia	</v>
      <v xml:space="preserve">http://creativecommons.org/licenses/by-sa/3.0/	</v>
    </spb>
    <spb s="14">
      <v>262</v>
      <v>263</v>
      <v>263</v>
      <v>263</v>
      <v>264</v>
      <v>263</v>
      <v>263</v>
      <v>263</v>
      <v>263</v>
    </spb>
    <spb s="0">
      <v xml:space="preserve">Wikipedia	</v>
      <v xml:space="preserve">CC BY-SA 3.0	</v>
      <v xml:space="preserve">https://en.wikipedia.org/wiki/Acac%C3%ADas	</v>
      <v xml:space="preserve">https://creativecommons.org/licenses/by-sa/3.0	</v>
    </spb>
    <spb s="14">
      <v>266</v>
      <v>266</v>
      <v>266</v>
      <v>266</v>
      <v>266</v>
      <v>266</v>
      <v>266</v>
      <v>266</v>
      <v>266</v>
    </spb>
    <spb s="0">
      <v xml:space="preserve">Wikipedia	</v>
      <v xml:space="preserve">CC BY-SA 3.0	</v>
      <v xml:space="preserve">https://en.wikipedia.org/wiki/Arauca,_Arauca	</v>
      <v xml:space="preserve">https://creativecommons.org/licenses/by-sa/3.0	</v>
    </spb>
    <spb s="14">
      <v>268</v>
      <v>268</v>
      <v>268</v>
      <v>268</v>
      <v>268</v>
      <v>268</v>
      <v>268</v>
      <v>268</v>
      <v>268</v>
    </spb>
    <spb s="0">
      <v xml:space="preserve">Wikipedia	</v>
      <v xml:space="preserve">CC BY-SA 3.0	</v>
      <v xml:space="preserve">https://en.wikipedia.org/wiki/Arauca_Department	</v>
      <v xml:space="preserve">https://creativecommons.org/licenses/by-sa/3.0	</v>
    </spb>
    <spb s="0">
      <v xml:space="preserve">Wikipedia	</v>
      <v xml:space="preserve">CC-BY-SA	</v>
      <v xml:space="preserve">http://en.wikipedia.org/wiki/Arauca_Department	</v>
      <v xml:space="preserve">http://creativecommons.org/licenses/by-sa/3.0/	</v>
    </spb>
    <spb s="9">
      <v>270</v>
      <v>270</v>
      <v>270</v>
      <v>270</v>
      <v>271</v>
      <v>270</v>
      <v>270</v>
      <v>270</v>
      <v>11</v>
      <v>270</v>
    </spb>
    <spb s="0">
      <v xml:space="preserve">Wikipedia	</v>
      <v xml:space="preserve">CC BY-SA 3.0	</v>
      <v xml:space="preserve">https://en.wikipedia.org/wiki/Bello,_Antioquia	</v>
      <v xml:space="preserve">https://creativecommons.org/licenses/by-sa/3.0	</v>
    </spb>
    <spb s="17">
      <v>273</v>
      <v>273</v>
      <v>273</v>
      <v>273</v>
      <v>273</v>
      <v>273</v>
      <v>273</v>
      <v>273</v>
      <v>273</v>
      <v>273</v>
    </spb>
    <spb s="16">
      <v>kilómetro cuadrado</v>
      <v>2024</v>
    </spb>
    <spb s="0">
      <v xml:space="preserve">Wikipedia	</v>
      <v xml:space="preserve">CC BY-SA 3.0	</v>
      <v xml:space="preserve">https://en.wikipedia.org/wiki/Itag%C3%BC%C3%AD	</v>
      <v xml:space="preserve">https://creativecommons.org/licenses/by-sa/3.0	</v>
    </spb>
    <spb s="14">
      <v>276</v>
      <v>276</v>
      <v>276</v>
      <v>276</v>
      <v>276</v>
      <v>276</v>
      <v>276</v>
      <v>276</v>
      <v>276</v>
    </spb>
    <spb s="0">
      <v xml:space="preserve">Wikipedia	</v>
      <v xml:space="preserve">CC BY-SA 3.0	</v>
      <v xml:space="preserve">https://en.wikipedia.org/wiki/Circasia,_Quind%C3%ADo	</v>
      <v xml:space="preserve">https://creativecommons.org/licenses/by-sa/3.0	</v>
    </spb>
    <spb s="14">
      <v>278</v>
      <v>278</v>
      <v>278</v>
      <v>278</v>
      <v>278</v>
      <v>278</v>
      <v>278</v>
      <v>278</v>
      <v>278</v>
    </spb>
    <spb s="0">
      <v xml:space="preserve">Wikipedia	</v>
      <v xml:space="preserve">CC BY-SA 3.0	</v>
      <v xml:space="preserve">https://en.wikipedia.org/wiki/L%C3%ADbano,_Tolima	</v>
      <v xml:space="preserve">https://creativecommons.org/licenses/by-sa/3.0	</v>
    </spb>
    <spb s="14">
      <v>280</v>
      <v>280</v>
      <v>280</v>
      <v>280</v>
      <v>280</v>
      <v>280</v>
      <v>280</v>
      <v>280</v>
      <v>280</v>
    </spb>
    <spb s="0">
      <v xml:space="preserve">Wikipedia	</v>
      <v xml:space="preserve">CC BY-SA 3.0	</v>
      <v xml:space="preserve">https://en.wikipedia.org/wiki/Ap%C3%ADa,_Risaralda	</v>
      <v xml:space="preserve">https://creativecommons.org/licenses/by-sa/3.0	</v>
    </spb>
    <spb s="23">
      <v>282</v>
      <v>282</v>
      <v>282</v>
      <v>282</v>
      <v>282</v>
      <v>282</v>
      <v>282</v>
      <v>282</v>
    </spb>
    <spb s="25">
      <v>2023</v>
    </spb>
    <spb s="0">
      <v xml:space="preserve">Wikipedia	</v>
      <v xml:space="preserve">CC BY-SA 3.0	</v>
      <v xml:space="preserve">https://en.wikipedia.org/wiki/Turbo,_Colombia	</v>
      <v xml:space="preserve">https://creativecommons.org/licenses/by-sa/3.0	</v>
    </spb>
    <spb s="14">
      <v>285</v>
      <v>285</v>
      <v>285</v>
      <v>285</v>
      <v>285</v>
      <v>285</v>
      <v>285</v>
      <v>285</v>
      <v>285</v>
    </spb>
  </spbData>
</supportingPropertyBags>
</file>

<file path=xl/richData/rdsupportingpropertybagstructure.xml><?xml version="1.0" encoding="utf-8"?>
<spbStructures xmlns="http://schemas.microsoft.com/office/spreadsheetml/2017/richdata2" count="27">
  <s>
    <k n="SourceText" t="s"/>
    <k n="LicenseText" t="s"/>
    <k n="SourceAddress" t="s"/>
    <k n="LicenseAddress" t="s"/>
  </s>
  <s>
    <k n="Nombre" t="spb"/>
    <k n="Latitud" t="spb"/>
    <k n="Longitud" t="spb"/>
    <k n="UniqueName" t="spb"/>
    <k n="Descripción" t="spb"/>
    <k n="País o región" t="spb"/>
    <k n="División de administración 1 (estado/provincia/otro)" t="spb"/>
  </s>
  <s>
    <k n="Imagen" t="s"/>
    <k n="Nombre" t="s"/>
    <k n="Latitud" t="s"/>
    <k n="Longitud" t="s"/>
    <k n="UniqueName" t="s"/>
    <k n="VDPID/VSID" t="s"/>
    <k n="Descripción" t="s"/>
    <k n="País o región" t="s"/>
    <k n="LearnMoreOnLink" t="s"/>
    <k n="División de administración 1 (estado/provincia/otro)" t="s"/>
  </s>
  <s>
    <k n="^Order" t="spba"/>
    <k n="TitleProperty" t="s"/>
    <k n="SubTitleProperty" t="s"/>
  </s>
  <s>
    <k n="ShowInCardView" t="b"/>
    <k n="ShowInDotNotation" t="b"/>
    <k n="ShowInAutoComplete" t="b"/>
  </s>
  <s>
    <k n="UniqueName" t="spb"/>
    <k n="VDPID/VSID" t="spb"/>
    <k n="LearnMoreOnLink" t="spb"/>
  </s>
  <s>
    <k n="Imagen" t="i"/>
    <k n="Nombre" t="i"/>
  </s>
  <s>
    <k n="link" t="s"/>
    <k n="logo" t="s"/>
    <k n="name" t="s"/>
  </s>
  <s>
    <k n="_Self" t="i"/>
  </s>
  <s>
    <k n="`Área" t="spb"/>
    <k n="Nombre" t="spb"/>
    <k n="Población" t="spb"/>
    <k n="UniqueName" t="spb"/>
    <k n="Abreviatura" t="spb"/>
    <k n="Descripción" t="spb"/>
    <k n="País o región" t="spb"/>
    <k n="Ciudad más grande" t="spb"/>
    <k n="Unidades de vivienda" t="spb"/>
    <k n="Capital/ciudad principal" t="spb"/>
  </s>
  <s>
    <k n="Área" t="s"/>
    <k n="Imagen" t="s"/>
    <k n="Nombre" t="s"/>
    <k n="Población" t="s"/>
    <k n="UniqueName" t="s"/>
    <k n="VDPID/VSID" t="s"/>
    <k n="Abreviatura" t="s"/>
    <k n="Descripción" t="s"/>
    <k n="País o región" t="s"/>
    <k n="LearnMoreOnLink" t="s"/>
    <k n="Ciudad más grande" t="s"/>
    <k n="Unidades de vivienda" t="s"/>
    <k n="Capital/ciudad principal" t="s"/>
  </s>
  <s>
    <k n="`Área" t="s"/>
    <k n="Población" t="s"/>
    <k n="Unidades de vivienda" t="s"/>
  </s>
  <s>
    <k n="`Área" t="spb"/>
    <k n="Nombre" t="spb"/>
    <k n="Población" t="spb"/>
    <k n="UniqueName" t="spb"/>
    <k n="Abreviatura" t="spb"/>
    <k n="Descripción" t="spb"/>
    <k n="País o región" t="spb"/>
    <k n="Unidades de vivienda" t="spb"/>
  </s>
  <s>
    <k n="Área" t="s"/>
    <k n="Imagen" t="s"/>
    <k n="Nombre" t="s"/>
    <k n="Población" t="s"/>
    <k n="UniqueName" t="s"/>
    <k n="VDPID/VSID" t="s"/>
    <k n="Abreviatura" t="s"/>
    <k n="Descripción" t="s"/>
    <k n="País o región" t="s"/>
    <k n="LearnMoreOnLink" t="s"/>
    <k n="Unidades de vivienda" t="s"/>
  </s>
  <s>
    <k n="`Área" t="spb"/>
    <k n="Nombre" t="spb"/>
    <k n="Latitud" t="spb"/>
    <k n="Longitud" t="spb"/>
    <k n="Población" t="spb"/>
    <k n="UniqueName" t="spb"/>
    <k n="Descripción" t="spb"/>
    <k n="País o región" t="spb"/>
    <k n="División de administración 1 (estado/provincia/otro)" t="spb"/>
  </s>
  <s>
    <k n="Área" t="s"/>
    <k n="Imagen" t="s"/>
    <k n="Nombre" t="s"/>
    <k n="Latitud" t="s"/>
    <k n="Longitud" t="s"/>
    <k n="Población" t="s"/>
    <k n="UniqueName" t="s"/>
    <k n="VDPID/VSID" t="s"/>
    <k n="Descripción" t="s"/>
    <k n="País o región" t="s"/>
    <k n="LearnMoreOnLink" t="s"/>
    <k n="División de administración 1 (estado/provincia/otro)" t="s"/>
  </s>
  <s>
    <k n="`Área" t="s"/>
    <k n="Población" t="s"/>
  </s>
  <s>
    <k n="`Área" t="spb"/>
    <k n="Nombre" t="spb"/>
    <k n="Latitud" t="spb"/>
    <k n="Longitud" t="spb"/>
    <k n="Población" t="spb"/>
    <k n="UniqueName" t="spb"/>
    <k n="Descripción" t="spb"/>
    <k n="País o región" t="spb"/>
    <k n="División de administración 1 (estado/provincia/otro)" t="spb"/>
    <k n="División de administración 2 (condado/distrito/otro)" t="spb"/>
  </s>
  <s>
    <k n="Área" t="s"/>
    <k n="Imagen" t="s"/>
    <k n="Nombre" t="s"/>
    <k n="Latitud" t="s"/>
    <k n="Longitud" t="s"/>
    <k n="Población" t="s"/>
    <k n="UniqueName" t="s"/>
    <k n="VDPID/VSID" t="s"/>
    <k n="Descripción" t="s"/>
    <k n="País o región" t="s"/>
    <k n="LearnMoreOnLink" t="s"/>
    <k n="División de administración 1 (estado/provincia/otro)" t="s"/>
    <k n="División de administración 2 (condado/distrito/otro)" t="s"/>
  </s>
  <s>
    <k n="`Área" t="spb"/>
    <k n="Nombre" t="spb"/>
    <k n="Población" t="spb"/>
    <k n="UniqueName" t="spb"/>
    <k n="Abreviatura" t="spb"/>
    <k n="Descripción" t="spb"/>
    <k n="País o región" t="spb"/>
    <k n="Unidades de vivienda" t="spb"/>
    <k n="Capital/ciudad principal" t="spb"/>
  </s>
  <s>
    <k n="Área" t="s"/>
    <k n="Imagen" t="s"/>
    <k n="Nombre" t="s"/>
    <k n="Latitud" t="s"/>
    <k n="Longitud" t="s"/>
    <k n="Población" t="s"/>
    <k n="UniqueName" t="s"/>
    <k n="VDPID/VSID" t="s"/>
    <k n="Descripción" t="s"/>
    <k n="País o región" t="s"/>
    <k n="División de administración 1 (estado/provincia/otro)" t="s"/>
  </s>
  <s>
    <k n="^Order" t="spba"/>
    <k n="TitleProperty" t="s"/>
  </s>
  <s>
    <k n="UniqueName" t="spb"/>
    <k n="VDPID/VSID" t="spb"/>
  </s>
  <s>
    <k n="Nombre" t="spb"/>
    <k n="Latitud" t="spb"/>
    <k n="Longitud" t="spb"/>
    <k n="Población" t="spb"/>
    <k n="UniqueName" t="spb"/>
    <k n="Descripción" t="spb"/>
    <k n="País o región" t="spb"/>
    <k n="División de administración 1 (estado/provincia/otro)" t="spb"/>
  </s>
  <s>
    <k n="Imagen" t="s"/>
    <k n="Nombre" t="s"/>
    <k n="Latitud" t="s"/>
    <k n="Longitud" t="s"/>
    <k n="Población" t="s"/>
    <k n="UniqueName" t="s"/>
    <k n="VDPID/VSID" t="s"/>
    <k n="Descripción" t="s"/>
    <k n="País o región" t="s"/>
    <k n="LearnMoreOnLink" t="s"/>
    <k n="División de administración 1 (estado/provincia/otro)" t="s"/>
  </s>
  <s>
    <k n="Población" t="s"/>
  </s>
  <s>
    <k n="Área" t="s"/>
    <k n="Imagen" t="s"/>
    <k n="Nombre" t="s"/>
    <k n="Población" t="s"/>
    <k n="UniqueName" t="s"/>
    <k n="VDPID/VSID" t="s"/>
    <k n="Abreviatura" t="s"/>
    <k n="Descripción" t="s"/>
    <k n="País o región" t="s"/>
    <k n="LearnMoreOnLink" t="s"/>
    <k n="Unidades de vivienda" t="s"/>
    <k n="Capital/ciudad principal" t="s"/>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2">
    <x:dxf>
      <x:numFmt numFmtId="0" formatCode="General"/>
    </x:dxf>
    <x:dxf>
      <x:numFmt numFmtId="3" formatCode="#,##0"/>
    </x:dxf>
  </dxfs>
  <richProperties>
    <rPr n="IsHeroField" t="b"/>
    <rPr n="IsTitleField" t="b"/>
    <rPr n="NumberFormat" t="s"/>
  </richProperties>
  <richStyles>
    <rSty>
      <rpv i="0">1</rpv>
    </rSty>
    <rSty>
      <rpv i="1">1</rpv>
    </rSty>
    <rSty dxfid="0">
      <rpv i="2">0.0000</rpv>
    </rSty>
    <rSty dxfid="1">
      <rpv i="2">#,##0</rpv>
    </rSty>
  </richStyles>
</richStyleShee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CBE791C-77FF-4180-8E93-C2B2CA981E94}" name="Base" displayName="Base" ref="A2:Y992" headerRowDxfId="53" dataDxfId="51" headerRowBorderDxfId="52" tableBorderDxfId="50">
  <autoFilter ref="A2:Y992" xr:uid="{D8470CD6-91F3-48F3-AD47-6CB9200EDDCA}"/>
  <tableColumns count="25">
    <tableColumn id="1" xr3:uid="{5B04776B-5387-4DAC-A7E9-6443FF32020E}" name="ITEM" dataDxfId="49" totalsRowDxfId="48"/>
    <tableColumn id="2" xr3:uid="{529B0EFD-C303-4179-8453-05B2185FAF4B}" name="ID RP" dataDxfId="47" totalsRowDxfId="46"/>
    <tableColumn id="3" xr3:uid="{CAE86061-5E7F-4154-8471-C7D6E30B8F7E}" name="ID EKOGUI" dataDxfId="45" totalsRowDxfId="44"/>
    <tableColumn id="4" xr3:uid="{86C660C1-52A7-4A59-AA28-37D3195F316B}" name="# RADICADO (23 DIGITOS)" dataDxfId="43" totalsRowDxfId="42"/>
    <tableColumn id="5" xr3:uid="{DCDCA883-EDAD-4143-8A9C-AFECCCE6125F}" name="FECHA ENTRADA " dataDxfId="41" totalsRowDxfId="40"/>
    <tableColumn id="6" xr3:uid="{FD74FAB9-48E0-4031-AA3B-1EA1B45DE1D0}" name="ADMISION DEMANDA" dataDxfId="39" totalsRowDxfId="38"/>
    <tableColumn id="8" xr3:uid="{2DE6DB7C-09BC-4C1C-BE01-686317C63E8A}" name="CIUDAD" dataDxfId="37" totalsRowDxfId="36"/>
    <tableColumn id="43" xr3:uid="{64ABB595-D0F9-412C-B7D4-0E7CA9544B44}" name="DEPARTAMENTO" dataDxfId="35" totalsRowDxfId="34"/>
    <tableColumn id="9" xr3:uid="{2D2562F4-CF47-45DB-B916-67FEA50FF60E}" name="DESPACHO JUDICIAL DE ORIGEN" dataDxfId="33" totalsRowDxfId="32"/>
    <tableColumn id="10" xr3:uid="{E4671FFD-5FF4-4530-ACF3-CCB8B00B9300}" name="JURISDICCIÓN" dataDxfId="31" totalsRowDxfId="30"/>
    <tableColumn id="11" xr3:uid="{7E7840FA-4DC4-4246-8C93-7E8691107DF1}" name="TIPO DE ACCIÓN " dataDxfId="29" totalsRowDxfId="28"/>
    <tableColumn id="12" xr3:uid="{5D13F5CB-94C8-4C18-A961-D513B5D366B3}" name="DEMANDANTE" dataDxfId="27" totalsRowDxfId="26"/>
    <tableColumn id="14" xr3:uid="{59F5BED3-81F9-409C-99C7-265DE92E45DC}" name="DEMANDADO" dataDxfId="25" totalsRowDxfId="24"/>
    <tableColumn id="15" xr3:uid="{546CF939-8661-4F23-85EB-C52BB1D89D70}" name="MOTIVO DE LA DEMANDA" dataDxfId="23" totalsRowDxfId="22"/>
    <tableColumn id="16" xr3:uid="{E8DB6E7C-3AC9-4742-A5A1-423510EC7F5B}" name="APODERADO" dataDxfId="21" totalsRowDxfId="20"/>
    <tableColumn id="17" xr3:uid="{1739A319-7974-4A35-8424-5D92BC2B61E7}" name="APODERADO EKO2" dataDxfId="19" totalsRowDxfId="18"/>
    <tableColumn id="18" xr3:uid="{C248850B-9445-41FD-BA3E-0F6C2ED0BB9F}" name="VALOR PRETENSIONES" dataDxfId="17" totalsRowDxfId="16" dataCellStyle="Moneda" totalsRowCellStyle="Moneda"/>
    <tableColumn id="19" xr3:uid="{D7A3DCE3-CB6D-4E3F-BB8A-0AFCC0C8758B}" name="PROVISIÓN INICIAL" totalsRowFunction="sum" dataDxfId="15" totalsRowDxfId="14" dataCellStyle="Moneda" totalsRowCellStyle="Moneda"/>
    <tableColumn id="59" xr3:uid="{DCB839D2-C591-4C48-9DDE-6FEE0141F45A}" name="PROVISIONES CON INDEXACIÓN" dataDxfId="13" totalsRowDxfId="12" dataCellStyle="Moneda" totalsRowCellStyle="Moneda"/>
    <tableColumn id="20" xr3:uid="{194998DC-2229-4765-92E0-957D992F1856}" name="TIPO DE DEMANDA" totalsRowFunction="custom" dataDxfId="11" totalsRowDxfId="10" totalsRowCellStyle="Moneda">
      <totalsRowFormula>+#REF!-Base[[#Totals],[PROVISIÓN INICIAL]]</totalsRowFormula>
    </tableColumn>
    <tableColumn id="21" xr3:uid="{CFD152DC-22D6-47EA-A5D3-88F34EE6166B}" name="CALIFICACIÓN DEL RIESGO" dataDxfId="9" totalsRowDxfId="8"/>
    <tableColumn id="49" xr3:uid="{F1578261-0DF9-4F1E-AC5B-D04A2A37AACF}" name="EQUIVALENCIA PROBABILIDAD DE PERDIDA" dataDxfId="7" totalsRowDxfId="6"/>
    <tableColumn id="22" xr3:uid="{176ED01F-CCF7-4200-9D96-37B48F394F31}" name="ESTADO ACTUAL DEL PROCESO  - REPORTE FIRMA" dataDxfId="5" totalsRowDxfId="4"/>
    <tableColumn id="53" xr3:uid="{7DF13E77-F4E2-4E6C-AE2F-9876F933B4F5}" name="ETAPA DEL PROCESO" dataDxfId="3" totalsRowDxfId="2"/>
    <tableColumn id="24" xr3:uid="{A46B0A16-E360-4E16-BFA6-02E68A5137C8}" name="FECHA DE ACTUALIZACIÓN FNA" dataDxfId="1" totalsRowDxfId="0"/>
  </tableColumns>
  <tableStyleInfo name="TableStyleLight9" showFirstColumn="0" showLastColumn="0" showRowStripes="1" showColumnStripes="0"/>
</table>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FBB72A-B40A-46A9-B276-A214218F2A2A}">
  <sheetPr>
    <pageSetUpPr fitToPage="1"/>
  </sheetPr>
  <dimension ref="A1:WOC992"/>
  <sheetViews>
    <sheetView tabSelected="1" zoomScale="90" zoomScaleNormal="90" workbookViewId="0"/>
  </sheetViews>
  <sheetFormatPr baseColWidth="10" defaultColWidth="11.42578125" defaultRowHeight="11.25"/>
  <cols>
    <col min="1" max="1" width="6.140625" style="25" customWidth="1"/>
    <col min="2" max="2" width="12.85546875" style="25" customWidth="1"/>
    <col min="3" max="3" width="10" style="25" customWidth="1"/>
    <col min="4" max="4" width="16" style="26" customWidth="1"/>
    <col min="5" max="5" width="19.140625" style="25" customWidth="1"/>
    <col min="6" max="6" width="15.7109375" style="25" customWidth="1"/>
    <col min="7" max="8" width="12.85546875" style="25" customWidth="1"/>
    <col min="9" max="9" width="19.85546875" style="27" customWidth="1"/>
    <col min="10" max="10" width="14.7109375" style="28" customWidth="1"/>
    <col min="11" max="11" width="18.7109375" style="25" customWidth="1"/>
    <col min="12" max="12" width="20.28515625" style="25" customWidth="1"/>
    <col min="13" max="13" width="30" style="25" customWidth="1"/>
    <col min="14" max="14" width="58.7109375" style="27" customWidth="1"/>
    <col min="15" max="15" width="21.28515625" style="25" customWidth="1"/>
    <col min="16" max="16" width="24.28515625" style="25" customWidth="1"/>
    <col min="17" max="17" width="19.140625" style="25" customWidth="1"/>
    <col min="18" max="21" width="18.28515625" style="29" customWidth="1"/>
    <col min="22" max="22" width="16.7109375" style="29" customWidth="1"/>
    <col min="23" max="23" width="75.5703125" style="25" customWidth="1"/>
    <col min="24" max="24" width="15.85546875" style="27" customWidth="1"/>
    <col min="25" max="25" width="28" style="27" customWidth="1"/>
    <col min="26" max="16384" width="11.42578125" style="9"/>
  </cols>
  <sheetData>
    <row r="1" spans="1:25" ht="54.75" customHeight="1" thickBot="1">
      <c r="A1" s="1"/>
      <c r="B1" s="2"/>
      <c r="C1" s="2"/>
      <c r="D1" s="3"/>
      <c r="E1" s="4" t="s">
        <v>0</v>
      </c>
      <c r="F1" s="5"/>
      <c r="G1" s="5"/>
      <c r="H1" s="5"/>
      <c r="I1" s="6"/>
      <c r="J1" s="3"/>
      <c r="K1" s="5"/>
      <c r="L1" s="5"/>
      <c r="M1" s="5"/>
      <c r="N1" s="6"/>
      <c r="O1" s="5"/>
      <c r="P1" s="5"/>
      <c r="Q1" s="5"/>
      <c r="R1" s="7"/>
      <c r="S1" s="7"/>
      <c r="T1" s="7"/>
      <c r="U1" s="7"/>
      <c r="V1" s="7"/>
      <c r="W1" s="5"/>
      <c r="X1" s="6"/>
      <c r="Y1" s="8"/>
    </row>
    <row r="2" spans="1:25" ht="49.5" customHeight="1">
      <c r="A2" s="10" t="s">
        <v>1</v>
      </c>
      <c r="B2" s="11" t="s">
        <v>2</v>
      </c>
      <c r="C2" s="11" t="s">
        <v>3</v>
      </c>
      <c r="D2" s="12" t="s">
        <v>4</v>
      </c>
      <c r="E2" s="13" t="s">
        <v>5</v>
      </c>
      <c r="F2" s="13" t="s">
        <v>6</v>
      </c>
      <c r="G2" s="11" t="s">
        <v>7</v>
      </c>
      <c r="H2" s="11" t="s">
        <v>8</v>
      </c>
      <c r="I2" s="11" t="s">
        <v>9</v>
      </c>
      <c r="J2" s="11" t="s">
        <v>10</v>
      </c>
      <c r="K2" s="11" t="s">
        <v>11</v>
      </c>
      <c r="L2" s="11" t="s">
        <v>12</v>
      </c>
      <c r="M2" s="11" t="s">
        <v>13</v>
      </c>
      <c r="N2" s="11" t="s">
        <v>14</v>
      </c>
      <c r="O2" s="11" t="s">
        <v>15</v>
      </c>
      <c r="P2" s="11" t="s">
        <v>16</v>
      </c>
      <c r="Q2" s="14" t="s">
        <v>17</v>
      </c>
      <c r="R2" s="14" t="s">
        <v>18</v>
      </c>
      <c r="S2" s="14" t="s">
        <v>4701</v>
      </c>
      <c r="T2" s="15" t="s">
        <v>19</v>
      </c>
      <c r="U2" s="16" t="s">
        <v>20</v>
      </c>
      <c r="V2" s="16" t="s">
        <v>21</v>
      </c>
      <c r="W2" s="15" t="s">
        <v>22</v>
      </c>
      <c r="X2" s="17" t="s">
        <v>23</v>
      </c>
      <c r="Y2" s="18" t="s">
        <v>24</v>
      </c>
    </row>
    <row r="3" spans="1:25" ht="80.099999999999994" customHeight="1">
      <c r="A3" s="37">
        <v>1</v>
      </c>
      <c r="B3" s="38">
        <v>3</v>
      </c>
      <c r="C3" s="39">
        <v>2127564</v>
      </c>
      <c r="D3" s="40" t="s">
        <v>25</v>
      </c>
      <c r="E3" s="41">
        <v>38623</v>
      </c>
      <c r="F3" s="41">
        <v>38587</v>
      </c>
      <c r="G3" s="39" t="e" vm="1">
        <v>#VALUE!</v>
      </c>
      <c r="H3" s="39" t="e" vm="2">
        <v>#VALUE!</v>
      </c>
      <c r="I3" s="42" t="s">
        <v>26</v>
      </c>
      <c r="J3" s="39" t="s">
        <v>27</v>
      </c>
      <c r="K3" s="39" t="s">
        <v>28</v>
      </c>
      <c r="L3" s="42" t="s">
        <v>29</v>
      </c>
      <c r="M3" s="42" t="s">
        <v>30</v>
      </c>
      <c r="N3" s="42" t="s">
        <v>31</v>
      </c>
      <c r="O3" s="42" t="s">
        <v>32</v>
      </c>
      <c r="P3" s="42" t="s">
        <v>33</v>
      </c>
      <c r="Q3" s="30">
        <v>54805547</v>
      </c>
      <c r="R3" s="30">
        <v>0</v>
      </c>
      <c r="S3" s="30">
        <v>0</v>
      </c>
      <c r="T3" s="39" t="s">
        <v>34</v>
      </c>
      <c r="U3" s="39" t="s">
        <v>35</v>
      </c>
      <c r="V3" s="37" t="s">
        <v>36</v>
      </c>
      <c r="W3" s="42" t="s">
        <v>37</v>
      </c>
      <c r="X3" s="39" t="s">
        <v>38</v>
      </c>
      <c r="Y3" s="43">
        <v>46022</v>
      </c>
    </row>
    <row r="4" spans="1:25" ht="80.099999999999994" customHeight="1">
      <c r="A4" s="37">
        <v>2</v>
      </c>
      <c r="B4" s="38">
        <v>6</v>
      </c>
      <c r="C4" s="39">
        <v>417909</v>
      </c>
      <c r="D4" s="40" t="s">
        <v>39</v>
      </c>
      <c r="E4" s="41">
        <v>40689</v>
      </c>
      <c r="F4" s="41">
        <v>40689</v>
      </c>
      <c r="G4" s="39" t="e" vm="3">
        <v>#VALUE!</v>
      </c>
      <c r="H4" s="39" t="e" vm="2">
        <v>#VALUE!</v>
      </c>
      <c r="I4" s="42" t="s">
        <v>40</v>
      </c>
      <c r="J4" s="39" t="s">
        <v>27</v>
      </c>
      <c r="K4" s="39" t="s">
        <v>41</v>
      </c>
      <c r="L4" s="42" t="s">
        <v>42</v>
      </c>
      <c r="M4" s="42" t="s">
        <v>43</v>
      </c>
      <c r="N4" s="42" t="s">
        <v>44</v>
      </c>
      <c r="O4" s="42" t="s">
        <v>32</v>
      </c>
      <c r="P4" s="42" t="s">
        <v>33</v>
      </c>
      <c r="Q4" s="30">
        <v>214494595.41999999</v>
      </c>
      <c r="R4" s="30">
        <v>0</v>
      </c>
      <c r="S4" s="30">
        <v>0</v>
      </c>
      <c r="T4" s="39" t="s">
        <v>45</v>
      </c>
      <c r="U4" s="39" t="s">
        <v>35</v>
      </c>
      <c r="V4" s="39" t="s">
        <v>36</v>
      </c>
      <c r="W4" s="42" t="s">
        <v>46</v>
      </c>
      <c r="X4" s="39" t="s">
        <v>47</v>
      </c>
      <c r="Y4" s="43">
        <v>46022</v>
      </c>
    </row>
    <row r="5" spans="1:25" ht="80.099999999999994" customHeight="1">
      <c r="A5" s="37">
        <v>3</v>
      </c>
      <c r="B5" s="38">
        <v>9</v>
      </c>
      <c r="C5" s="39" t="s">
        <v>49</v>
      </c>
      <c r="D5" s="40" t="s">
        <v>50</v>
      </c>
      <c r="E5" s="41">
        <v>38951</v>
      </c>
      <c r="F5" s="41">
        <v>38951</v>
      </c>
      <c r="G5" s="39" t="e" vm="4">
        <v>#VALUE!</v>
      </c>
      <c r="H5" s="39" t="e" vm="5">
        <v>#VALUE!</v>
      </c>
      <c r="I5" s="42" t="s">
        <v>51</v>
      </c>
      <c r="J5" s="39" t="s">
        <v>52</v>
      </c>
      <c r="K5" s="39" t="s">
        <v>52</v>
      </c>
      <c r="L5" s="42" t="s">
        <v>30</v>
      </c>
      <c r="M5" s="42" t="s">
        <v>53</v>
      </c>
      <c r="N5" s="42" t="s">
        <v>54</v>
      </c>
      <c r="O5" s="42" t="s">
        <v>55</v>
      </c>
      <c r="P5" s="42" t="s">
        <v>55</v>
      </c>
      <c r="Q5" s="30">
        <v>87210842.390000001</v>
      </c>
      <c r="R5" s="30">
        <v>0</v>
      </c>
      <c r="S5" s="30">
        <v>0</v>
      </c>
      <c r="T5" s="39" t="s">
        <v>45</v>
      </c>
      <c r="U5" s="39" t="s">
        <v>35</v>
      </c>
      <c r="V5" s="39" t="s">
        <v>36</v>
      </c>
      <c r="W5" s="44" t="s">
        <v>56</v>
      </c>
      <c r="X5" s="39" t="s">
        <v>48</v>
      </c>
      <c r="Y5" s="43">
        <v>44438</v>
      </c>
    </row>
    <row r="6" spans="1:25" ht="80.099999999999994" customHeight="1">
      <c r="A6" s="37">
        <v>4</v>
      </c>
      <c r="B6" s="38">
        <v>12</v>
      </c>
      <c r="C6" s="39">
        <v>140468</v>
      </c>
      <c r="D6" s="40" t="s">
        <v>57</v>
      </c>
      <c r="E6" s="41">
        <v>39931</v>
      </c>
      <c r="F6" s="41">
        <v>39828</v>
      </c>
      <c r="G6" s="39" t="e" vm="3">
        <v>#VALUE!</v>
      </c>
      <c r="H6" s="39" t="e" vm="2">
        <v>#VALUE!</v>
      </c>
      <c r="I6" s="42" t="s">
        <v>58</v>
      </c>
      <c r="J6" s="39" t="s">
        <v>59</v>
      </c>
      <c r="K6" s="39" t="s">
        <v>60</v>
      </c>
      <c r="L6" s="42" t="s">
        <v>61</v>
      </c>
      <c r="M6" s="42" t="s">
        <v>30</v>
      </c>
      <c r="N6" s="42" t="s">
        <v>62</v>
      </c>
      <c r="O6" s="42" t="s">
        <v>32</v>
      </c>
      <c r="P6" s="42" t="s">
        <v>33</v>
      </c>
      <c r="Q6" s="30">
        <v>2100000000</v>
      </c>
      <c r="R6" s="30">
        <v>0</v>
      </c>
      <c r="S6" s="30">
        <v>0</v>
      </c>
      <c r="T6" s="39" t="s">
        <v>34</v>
      </c>
      <c r="U6" s="39" t="s">
        <v>35</v>
      </c>
      <c r="V6" s="39" t="s">
        <v>36</v>
      </c>
      <c r="W6" s="45" t="s">
        <v>63</v>
      </c>
      <c r="X6" s="39" t="s">
        <v>48</v>
      </c>
      <c r="Y6" s="43">
        <v>45716</v>
      </c>
    </row>
    <row r="7" spans="1:25" ht="80.099999999999994" customHeight="1">
      <c r="A7" s="37">
        <v>5</v>
      </c>
      <c r="B7" s="38">
        <v>13</v>
      </c>
      <c r="C7" s="39">
        <v>2170717</v>
      </c>
      <c r="D7" s="40" t="s">
        <v>64</v>
      </c>
      <c r="E7" s="41">
        <v>40262</v>
      </c>
      <c r="F7" s="41">
        <v>40577</v>
      </c>
      <c r="G7" s="39" t="e" vm="6">
        <v>#VALUE!</v>
      </c>
      <c r="H7" s="39" t="e" vm="7">
        <v>#VALUE!</v>
      </c>
      <c r="I7" s="42" t="s">
        <v>65</v>
      </c>
      <c r="J7" s="39" t="s">
        <v>27</v>
      </c>
      <c r="K7" s="39" t="s">
        <v>66</v>
      </c>
      <c r="L7" s="42" t="s">
        <v>30</v>
      </c>
      <c r="M7" s="42" t="s">
        <v>67</v>
      </c>
      <c r="N7" s="42" t="s">
        <v>68</v>
      </c>
      <c r="O7" s="42" t="s">
        <v>32</v>
      </c>
      <c r="P7" s="42" t="s">
        <v>33</v>
      </c>
      <c r="Q7" s="30">
        <v>130132728.39</v>
      </c>
      <c r="R7" s="30">
        <v>0</v>
      </c>
      <c r="S7" s="30">
        <v>0</v>
      </c>
      <c r="T7" s="39" t="s">
        <v>45</v>
      </c>
      <c r="U7" s="39" t="s">
        <v>35</v>
      </c>
      <c r="V7" s="39" t="s">
        <v>36</v>
      </c>
      <c r="W7" s="42" t="s">
        <v>69</v>
      </c>
      <c r="X7" s="39" t="s">
        <v>47</v>
      </c>
      <c r="Y7" s="43">
        <v>46022</v>
      </c>
    </row>
    <row r="8" spans="1:25" ht="80.099999999999994" customHeight="1">
      <c r="A8" s="37">
        <v>6</v>
      </c>
      <c r="B8" s="38">
        <v>20</v>
      </c>
      <c r="C8" s="39">
        <v>2129154</v>
      </c>
      <c r="D8" s="40" t="s">
        <v>70</v>
      </c>
      <c r="E8" s="41">
        <v>40870</v>
      </c>
      <c r="F8" s="41">
        <v>40876</v>
      </c>
      <c r="G8" s="39" t="e" vm="3">
        <v>#VALUE!</v>
      </c>
      <c r="H8" s="39" t="e" vm="2">
        <v>#VALUE!</v>
      </c>
      <c r="I8" s="42" t="s">
        <v>71</v>
      </c>
      <c r="J8" s="39" t="s">
        <v>27</v>
      </c>
      <c r="K8" s="39" t="s">
        <v>41</v>
      </c>
      <c r="L8" s="42" t="s">
        <v>30</v>
      </c>
      <c r="M8" s="42" t="s">
        <v>72</v>
      </c>
      <c r="N8" s="42" t="s">
        <v>73</v>
      </c>
      <c r="O8" s="42" t="s">
        <v>32</v>
      </c>
      <c r="P8" s="42" t="s">
        <v>33</v>
      </c>
      <c r="Q8" s="30">
        <v>37162346</v>
      </c>
      <c r="R8" s="30">
        <v>0</v>
      </c>
      <c r="S8" s="30">
        <v>0</v>
      </c>
      <c r="T8" s="39" t="s">
        <v>45</v>
      </c>
      <c r="U8" s="39" t="s">
        <v>35</v>
      </c>
      <c r="V8" s="39" t="s">
        <v>36</v>
      </c>
      <c r="W8" s="46" t="s">
        <v>74</v>
      </c>
      <c r="X8" s="39" t="s">
        <v>47</v>
      </c>
      <c r="Y8" s="43">
        <v>45808</v>
      </c>
    </row>
    <row r="9" spans="1:25" ht="80.099999999999994" customHeight="1">
      <c r="A9" s="37">
        <v>7</v>
      </c>
      <c r="B9" s="38">
        <v>24</v>
      </c>
      <c r="C9" s="39">
        <v>341631</v>
      </c>
      <c r="D9" s="40" t="s">
        <v>75</v>
      </c>
      <c r="E9" s="41">
        <v>41008</v>
      </c>
      <c r="F9" s="41">
        <v>40820</v>
      </c>
      <c r="G9" s="39" t="e" vm="6">
        <v>#VALUE!</v>
      </c>
      <c r="H9" s="39" t="e" vm="7">
        <v>#VALUE!</v>
      </c>
      <c r="I9" s="42" t="s">
        <v>76</v>
      </c>
      <c r="J9" s="39" t="s">
        <v>27</v>
      </c>
      <c r="K9" s="39" t="s">
        <v>77</v>
      </c>
      <c r="L9" s="42" t="s">
        <v>78</v>
      </c>
      <c r="M9" s="42" t="s">
        <v>30</v>
      </c>
      <c r="N9" s="42" t="s">
        <v>79</v>
      </c>
      <c r="O9" s="42" t="s">
        <v>32</v>
      </c>
      <c r="P9" s="42" t="s">
        <v>33</v>
      </c>
      <c r="Q9" s="30">
        <v>45336000</v>
      </c>
      <c r="R9" s="30">
        <v>10418025.039999999</v>
      </c>
      <c r="S9" s="30">
        <v>10824972.027421976</v>
      </c>
      <c r="T9" s="39" t="s">
        <v>34</v>
      </c>
      <c r="U9" s="39" t="s">
        <v>80</v>
      </c>
      <c r="V9" s="37" t="s">
        <v>81</v>
      </c>
      <c r="W9" s="42" t="s">
        <v>82</v>
      </c>
      <c r="X9" s="39" t="s">
        <v>48</v>
      </c>
      <c r="Y9" s="43">
        <v>46022</v>
      </c>
    </row>
    <row r="10" spans="1:25" ht="80.099999999999994" customHeight="1">
      <c r="A10" s="37">
        <v>8</v>
      </c>
      <c r="B10" s="38">
        <v>26</v>
      </c>
      <c r="C10" s="39">
        <v>322615</v>
      </c>
      <c r="D10" s="40" t="s">
        <v>83</v>
      </c>
      <c r="E10" s="41">
        <v>41397</v>
      </c>
      <c r="F10" s="41">
        <v>37658</v>
      </c>
      <c r="G10" s="39" t="e" vm="3">
        <v>#VALUE!</v>
      </c>
      <c r="H10" s="39" t="e" vm="2">
        <v>#VALUE!</v>
      </c>
      <c r="I10" s="42" t="s">
        <v>84</v>
      </c>
      <c r="J10" s="39" t="s">
        <v>27</v>
      </c>
      <c r="K10" s="39" t="s">
        <v>85</v>
      </c>
      <c r="L10" s="42" t="s">
        <v>30</v>
      </c>
      <c r="M10" s="42" t="s">
        <v>86</v>
      </c>
      <c r="N10" s="42" t="s">
        <v>87</v>
      </c>
      <c r="O10" s="42" t="s">
        <v>88</v>
      </c>
      <c r="P10" s="42" t="s">
        <v>88</v>
      </c>
      <c r="Q10" s="30">
        <v>50364778</v>
      </c>
      <c r="R10" s="30">
        <v>0</v>
      </c>
      <c r="S10" s="30">
        <v>0</v>
      </c>
      <c r="T10" s="39" t="s">
        <v>45</v>
      </c>
      <c r="U10" s="39" t="s">
        <v>35</v>
      </c>
      <c r="V10" s="39" t="s">
        <v>36</v>
      </c>
      <c r="W10" s="44" t="s">
        <v>89</v>
      </c>
      <c r="X10" s="39" t="s">
        <v>47</v>
      </c>
      <c r="Y10" s="43">
        <v>44804</v>
      </c>
    </row>
    <row r="11" spans="1:25" ht="80.099999999999994" customHeight="1">
      <c r="A11" s="37">
        <v>9</v>
      </c>
      <c r="B11" s="38">
        <v>35</v>
      </c>
      <c r="C11" s="39">
        <v>190848</v>
      </c>
      <c r="D11" s="40" t="s">
        <v>90</v>
      </c>
      <c r="E11" s="41">
        <v>40624</v>
      </c>
      <c r="F11" s="41">
        <v>40928</v>
      </c>
      <c r="G11" s="39" t="e" vm="3">
        <v>#VALUE!</v>
      </c>
      <c r="H11" s="39" t="e" vm="2">
        <v>#VALUE!</v>
      </c>
      <c r="I11" s="42" t="s">
        <v>91</v>
      </c>
      <c r="J11" s="39" t="s">
        <v>27</v>
      </c>
      <c r="K11" s="39" t="s">
        <v>85</v>
      </c>
      <c r="L11" s="42" t="s">
        <v>42</v>
      </c>
      <c r="M11" s="42" t="s">
        <v>92</v>
      </c>
      <c r="N11" s="42" t="s">
        <v>93</v>
      </c>
      <c r="O11" s="42" t="s">
        <v>32</v>
      </c>
      <c r="P11" s="42" t="s">
        <v>33</v>
      </c>
      <c r="Q11" s="30">
        <v>39000000</v>
      </c>
      <c r="R11" s="30">
        <v>0</v>
      </c>
      <c r="S11" s="30">
        <v>0</v>
      </c>
      <c r="T11" s="39" t="s">
        <v>45</v>
      </c>
      <c r="U11" s="39" t="s">
        <v>35</v>
      </c>
      <c r="V11" s="39" t="s">
        <v>36</v>
      </c>
      <c r="W11" s="45" t="s">
        <v>94</v>
      </c>
      <c r="X11" s="39" t="s">
        <v>47</v>
      </c>
      <c r="Y11" s="43">
        <v>45930</v>
      </c>
    </row>
    <row r="12" spans="1:25" ht="80.099999999999994" customHeight="1">
      <c r="A12" s="37">
        <v>10</v>
      </c>
      <c r="B12" s="38">
        <v>36</v>
      </c>
      <c r="C12" s="39">
        <v>339948</v>
      </c>
      <c r="D12" s="40" t="s">
        <v>95</v>
      </c>
      <c r="E12" s="41">
        <v>40824</v>
      </c>
      <c r="F12" s="41">
        <v>40816</v>
      </c>
      <c r="G12" s="39" t="e" vm="8">
        <v>#VALUE!</v>
      </c>
      <c r="H12" s="39" t="e" vm="9">
        <v>#VALUE!</v>
      </c>
      <c r="I12" s="42" t="s">
        <v>96</v>
      </c>
      <c r="J12" s="39" t="s">
        <v>27</v>
      </c>
      <c r="K12" s="39" t="s">
        <v>97</v>
      </c>
      <c r="L12" s="42" t="s">
        <v>30</v>
      </c>
      <c r="M12" s="42" t="s">
        <v>98</v>
      </c>
      <c r="N12" s="42" t="s">
        <v>99</v>
      </c>
      <c r="O12" s="42" t="s">
        <v>100</v>
      </c>
      <c r="P12" s="42" t="s">
        <v>100</v>
      </c>
      <c r="Q12" s="30">
        <v>50195937.799999997</v>
      </c>
      <c r="R12" s="30">
        <v>0</v>
      </c>
      <c r="S12" s="30">
        <v>0</v>
      </c>
      <c r="T12" s="39" t="s">
        <v>45</v>
      </c>
      <c r="U12" s="39" t="s">
        <v>35</v>
      </c>
      <c r="V12" s="39" t="s">
        <v>36</v>
      </c>
      <c r="W12" s="42" t="s">
        <v>101</v>
      </c>
      <c r="X12" s="39" t="s">
        <v>38</v>
      </c>
      <c r="Y12" s="43">
        <v>46022</v>
      </c>
    </row>
    <row r="13" spans="1:25" ht="80.099999999999994" customHeight="1">
      <c r="A13" s="37">
        <v>11</v>
      </c>
      <c r="B13" s="38">
        <v>41</v>
      </c>
      <c r="C13" s="39">
        <v>513488</v>
      </c>
      <c r="D13" s="40" t="s">
        <v>102</v>
      </c>
      <c r="E13" s="41">
        <v>41809</v>
      </c>
      <c r="F13" s="41">
        <v>41712</v>
      </c>
      <c r="G13" s="39" t="e" vm="3">
        <v>#VALUE!</v>
      </c>
      <c r="H13" s="39" t="e" vm="2">
        <v>#VALUE!</v>
      </c>
      <c r="I13" s="42" t="s">
        <v>103</v>
      </c>
      <c r="J13" s="39" t="s">
        <v>27</v>
      </c>
      <c r="K13" s="39" t="s">
        <v>77</v>
      </c>
      <c r="L13" s="42" t="s">
        <v>104</v>
      </c>
      <c r="M13" s="42" t="s">
        <v>30</v>
      </c>
      <c r="N13" s="42" t="s">
        <v>105</v>
      </c>
      <c r="O13" s="42" t="s">
        <v>106</v>
      </c>
      <c r="P13" s="42" t="s">
        <v>106</v>
      </c>
      <c r="Q13" s="30">
        <v>30000000</v>
      </c>
      <c r="R13" s="30">
        <v>0</v>
      </c>
      <c r="S13" s="30">
        <v>0</v>
      </c>
      <c r="T13" s="39" t="s">
        <v>34</v>
      </c>
      <c r="U13" s="39" t="s">
        <v>35</v>
      </c>
      <c r="V13" s="39" t="s">
        <v>36</v>
      </c>
      <c r="W13" s="44" t="s">
        <v>107</v>
      </c>
      <c r="X13" s="39" t="s">
        <v>38</v>
      </c>
      <c r="Y13" s="43">
        <v>44317</v>
      </c>
    </row>
    <row r="14" spans="1:25" ht="80.099999999999994" customHeight="1">
      <c r="A14" s="37">
        <v>12</v>
      </c>
      <c r="B14" s="38">
        <v>42</v>
      </c>
      <c r="C14" s="39" t="s">
        <v>49</v>
      </c>
      <c r="D14" s="40" t="s">
        <v>108</v>
      </c>
      <c r="E14" s="41">
        <v>41649</v>
      </c>
      <c r="F14" s="41">
        <v>41317</v>
      </c>
      <c r="G14" s="39" t="e" vm="3">
        <v>#VALUE!</v>
      </c>
      <c r="H14" s="39" t="e" vm="2">
        <v>#VALUE!</v>
      </c>
      <c r="I14" s="42" t="s">
        <v>109</v>
      </c>
      <c r="J14" s="39" t="s">
        <v>52</v>
      </c>
      <c r="K14" s="39" t="s">
        <v>110</v>
      </c>
      <c r="L14" s="42" t="s">
        <v>111</v>
      </c>
      <c r="M14" s="42" t="s">
        <v>112</v>
      </c>
      <c r="N14" s="42" t="s">
        <v>113</v>
      </c>
      <c r="O14" s="42" t="s">
        <v>32</v>
      </c>
      <c r="P14" s="42" t="s">
        <v>114</v>
      </c>
      <c r="Q14" s="30">
        <v>91891114.5</v>
      </c>
      <c r="R14" s="30">
        <v>0</v>
      </c>
      <c r="S14" s="30">
        <v>0</v>
      </c>
      <c r="T14" s="39" t="s">
        <v>34</v>
      </c>
      <c r="U14" s="39" t="s">
        <v>35</v>
      </c>
      <c r="V14" s="39" t="s">
        <v>36</v>
      </c>
      <c r="W14" s="42" t="s">
        <v>115</v>
      </c>
      <c r="X14" s="39" t="s">
        <v>38</v>
      </c>
      <c r="Y14" s="43">
        <v>45808</v>
      </c>
    </row>
    <row r="15" spans="1:25" ht="123.75">
      <c r="A15" s="37">
        <v>13</v>
      </c>
      <c r="B15" s="38">
        <v>45</v>
      </c>
      <c r="C15" s="37" t="s">
        <v>116</v>
      </c>
      <c r="D15" s="40" t="s">
        <v>117</v>
      </c>
      <c r="E15" s="41">
        <v>41798</v>
      </c>
      <c r="F15" s="41">
        <v>42128</v>
      </c>
      <c r="G15" s="39" t="e" vm="10">
        <v>#VALUE!</v>
      </c>
      <c r="H15" s="39" t="e" vm="11">
        <v>#VALUE!</v>
      </c>
      <c r="I15" s="42" t="s">
        <v>118</v>
      </c>
      <c r="J15" s="39" t="s">
        <v>119</v>
      </c>
      <c r="K15" s="39" t="s">
        <v>120</v>
      </c>
      <c r="L15" s="42" t="s">
        <v>30</v>
      </c>
      <c r="M15" s="42" t="s">
        <v>121</v>
      </c>
      <c r="N15" s="42" t="s">
        <v>122</v>
      </c>
      <c r="O15" s="42" t="s">
        <v>123</v>
      </c>
      <c r="P15" s="42" t="s">
        <v>124</v>
      </c>
      <c r="Q15" s="30">
        <v>2518300512</v>
      </c>
      <c r="R15" s="30">
        <v>0</v>
      </c>
      <c r="S15" s="30">
        <v>0</v>
      </c>
      <c r="T15" s="39" t="s">
        <v>45</v>
      </c>
      <c r="U15" s="39" t="s">
        <v>35</v>
      </c>
      <c r="V15" s="39" t="s">
        <v>36</v>
      </c>
      <c r="W15" s="42" t="s">
        <v>125</v>
      </c>
      <c r="X15" s="39" t="s">
        <v>48</v>
      </c>
      <c r="Y15" s="43">
        <v>44306</v>
      </c>
    </row>
    <row r="16" spans="1:25" ht="56.25">
      <c r="A16" s="37">
        <v>14</v>
      </c>
      <c r="B16" s="38">
        <v>48</v>
      </c>
      <c r="C16" s="39">
        <v>2126398</v>
      </c>
      <c r="D16" s="40" t="s">
        <v>126</v>
      </c>
      <c r="E16" s="41">
        <v>41558</v>
      </c>
      <c r="F16" s="41">
        <v>41558</v>
      </c>
      <c r="G16" s="39" t="e" vm="12">
        <v>#VALUE!</v>
      </c>
      <c r="H16" s="39" t="e" vm="5">
        <v>#VALUE!</v>
      </c>
      <c r="I16" s="42" t="s">
        <v>127</v>
      </c>
      <c r="J16" s="39" t="s">
        <v>27</v>
      </c>
      <c r="K16" s="39" t="s">
        <v>97</v>
      </c>
      <c r="L16" s="42" t="s">
        <v>30</v>
      </c>
      <c r="M16" s="42" t="s">
        <v>128</v>
      </c>
      <c r="N16" s="42" t="s">
        <v>129</v>
      </c>
      <c r="O16" s="42" t="s">
        <v>55</v>
      </c>
      <c r="P16" s="42" t="s">
        <v>55</v>
      </c>
      <c r="Q16" s="30">
        <v>83923753.599999994</v>
      </c>
      <c r="R16" s="30">
        <v>0</v>
      </c>
      <c r="S16" s="30">
        <v>0</v>
      </c>
      <c r="T16" s="39" t="s">
        <v>45</v>
      </c>
      <c r="U16" s="39" t="s">
        <v>35</v>
      </c>
      <c r="V16" s="39" t="s">
        <v>36</v>
      </c>
      <c r="W16" s="42" t="s">
        <v>130</v>
      </c>
      <c r="X16" s="39" t="s">
        <v>38</v>
      </c>
      <c r="Y16" s="43">
        <v>44469</v>
      </c>
    </row>
    <row r="17" spans="1:25" ht="80.099999999999994" customHeight="1">
      <c r="A17" s="37">
        <v>15</v>
      </c>
      <c r="B17" s="38">
        <v>53</v>
      </c>
      <c r="C17" s="39">
        <v>554574</v>
      </c>
      <c r="D17" s="40" t="s">
        <v>131</v>
      </c>
      <c r="E17" s="41">
        <v>41879</v>
      </c>
      <c r="F17" s="41">
        <v>41843</v>
      </c>
      <c r="G17" s="39" t="e" vm="13">
        <v>#VALUE!</v>
      </c>
      <c r="H17" s="39" t="e" vm="14">
        <v>#VALUE!</v>
      </c>
      <c r="I17" s="42" t="s">
        <v>96</v>
      </c>
      <c r="J17" s="39" t="s">
        <v>27</v>
      </c>
      <c r="K17" s="39" t="s">
        <v>132</v>
      </c>
      <c r="L17" s="42" t="s">
        <v>133</v>
      </c>
      <c r="M17" s="42" t="s">
        <v>30</v>
      </c>
      <c r="N17" s="42" t="s">
        <v>134</v>
      </c>
      <c r="O17" s="42" t="s">
        <v>100</v>
      </c>
      <c r="P17" s="42" t="s">
        <v>100</v>
      </c>
      <c r="Q17" s="30">
        <v>41906124.979999997</v>
      </c>
      <c r="R17" s="30">
        <v>0</v>
      </c>
      <c r="S17" s="30">
        <v>0</v>
      </c>
      <c r="T17" s="39" t="s">
        <v>34</v>
      </c>
      <c r="U17" s="39" t="s">
        <v>35</v>
      </c>
      <c r="V17" s="39" t="s">
        <v>36</v>
      </c>
      <c r="W17" s="42" t="s">
        <v>135</v>
      </c>
      <c r="X17" s="39" t="s">
        <v>48</v>
      </c>
      <c r="Y17" s="43">
        <v>45492</v>
      </c>
    </row>
    <row r="18" spans="1:25" ht="80.099999999999994" customHeight="1">
      <c r="A18" s="37">
        <v>16</v>
      </c>
      <c r="B18" s="38">
        <v>55</v>
      </c>
      <c r="C18" s="39">
        <v>2205567</v>
      </c>
      <c r="D18" s="40" t="s">
        <v>136</v>
      </c>
      <c r="E18" s="41">
        <v>41880</v>
      </c>
      <c r="F18" s="41">
        <v>42164</v>
      </c>
      <c r="G18" s="39" t="e" vm="15">
        <v>#VALUE!</v>
      </c>
      <c r="H18" s="39" t="e" vm="16">
        <v>#VALUE!</v>
      </c>
      <c r="I18" s="42" t="s">
        <v>137</v>
      </c>
      <c r="J18" s="39" t="s">
        <v>27</v>
      </c>
      <c r="K18" s="39" t="s">
        <v>77</v>
      </c>
      <c r="L18" s="42" t="s">
        <v>30</v>
      </c>
      <c r="M18" s="42" t="s">
        <v>138</v>
      </c>
      <c r="N18" s="42" t="s">
        <v>139</v>
      </c>
      <c r="O18" s="42" t="s">
        <v>32</v>
      </c>
      <c r="P18" s="42" t="s">
        <v>33</v>
      </c>
      <c r="Q18" s="30">
        <v>77733393</v>
      </c>
      <c r="R18" s="30">
        <v>0</v>
      </c>
      <c r="S18" s="30">
        <v>0</v>
      </c>
      <c r="T18" s="39" t="s">
        <v>45</v>
      </c>
      <c r="U18" s="39" t="s">
        <v>35</v>
      </c>
      <c r="V18" s="39" t="s">
        <v>36</v>
      </c>
      <c r="W18" s="42" t="s">
        <v>140</v>
      </c>
      <c r="X18" s="39" t="s">
        <v>38</v>
      </c>
      <c r="Y18" s="43">
        <v>45930</v>
      </c>
    </row>
    <row r="19" spans="1:25" ht="80.099999999999994" customHeight="1">
      <c r="A19" s="37">
        <v>17</v>
      </c>
      <c r="B19" s="38">
        <v>62</v>
      </c>
      <c r="C19" s="39" t="s">
        <v>49</v>
      </c>
      <c r="D19" s="40" t="s">
        <v>141</v>
      </c>
      <c r="E19" s="41">
        <v>41681</v>
      </c>
      <c r="F19" s="41">
        <v>41815</v>
      </c>
      <c r="G19" s="39" t="e" vm="3">
        <v>#VALUE!</v>
      </c>
      <c r="H19" s="39" t="e" vm="2">
        <v>#VALUE!</v>
      </c>
      <c r="I19" s="42" t="s">
        <v>142</v>
      </c>
      <c r="J19" s="39" t="s">
        <v>52</v>
      </c>
      <c r="K19" s="39" t="s">
        <v>110</v>
      </c>
      <c r="L19" s="42" t="s">
        <v>143</v>
      </c>
      <c r="M19" s="42" t="s">
        <v>144</v>
      </c>
      <c r="N19" s="42" t="s">
        <v>145</v>
      </c>
      <c r="O19" s="42" t="s">
        <v>32</v>
      </c>
      <c r="P19" s="42" t="s">
        <v>114</v>
      </c>
      <c r="Q19" s="30">
        <v>26359066.359999999</v>
      </c>
      <c r="R19" s="30">
        <v>0</v>
      </c>
      <c r="S19" s="30">
        <v>0</v>
      </c>
      <c r="T19" s="39" t="s">
        <v>34</v>
      </c>
      <c r="U19" s="39" t="s">
        <v>35</v>
      </c>
      <c r="V19" s="39" t="s">
        <v>36</v>
      </c>
      <c r="W19" s="42" t="s">
        <v>146</v>
      </c>
      <c r="X19" s="39" t="s">
        <v>38</v>
      </c>
      <c r="Y19" s="43">
        <v>45808</v>
      </c>
    </row>
    <row r="20" spans="1:25" ht="80.099999999999994" customHeight="1">
      <c r="A20" s="37">
        <v>18</v>
      </c>
      <c r="B20" s="38">
        <v>65</v>
      </c>
      <c r="C20" s="39">
        <v>712975</v>
      </c>
      <c r="D20" s="40" t="s">
        <v>147</v>
      </c>
      <c r="E20" s="41">
        <v>42088</v>
      </c>
      <c r="F20" s="41">
        <v>42054</v>
      </c>
      <c r="G20" s="39" t="e" vm="4">
        <v>#VALUE!</v>
      </c>
      <c r="H20" s="39" t="e" vm="5">
        <v>#VALUE!</v>
      </c>
      <c r="I20" s="42" t="s">
        <v>148</v>
      </c>
      <c r="J20" s="39" t="s">
        <v>149</v>
      </c>
      <c r="K20" s="39" t="s">
        <v>150</v>
      </c>
      <c r="L20" s="42" t="s">
        <v>151</v>
      </c>
      <c r="M20" s="42" t="s">
        <v>30</v>
      </c>
      <c r="N20" s="42" t="s">
        <v>152</v>
      </c>
      <c r="O20" s="42" t="s">
        <v>32</v>
      </c>
      <c r="P20" s="42" t="s">
        <v>33</v>
      </c>
      <c r="Q20" s="30">
        <v>20000000</v>
      </c>
      <c r="R20" s="30">
        <v>184117546</v>
      </c>
      <c r="S20" s="30">
        <v>451074600.53482866</v>
      </c>
      <c r="T20" s="39" t="s">
        <v>34</v>
      </c>
      <c r="U20" s="39" t="s">
        <v>80</v>
      </c>
      <c r="V20" s="39" t="s">
        <v>81</v>
      </c>
      <c r="W20" s="45" t="s">
        <v>153</v>
      </c>
      <c r="X20" s="39" t="s">
        <v>48</v>
      </c>
      <c r="Y20" s="43">
        <v>45838</v>
      </c>
    </row>
    <row r="21" spans="1:25" ht="80.099999999999994" customHeight="1">
      <c r="A21" s="37">
        <v>19</v>
      </c>
      <c r="B21" s="38">
        <v>71</v>
      </c>
      <c r="C21" s="39">
        <v>1040610</v>
      </c>
      <c r="D21" s="40" t="s">
        <v>154</v>
      </c>
      <c r="E21" s="41">
        <v>42058</v>
      </c>
      <c r="F21" s="41">
        <v>42412</v>
      </c>
      <c r="G21" s="39" t="e" vm="3">
        <v>#VALUE!</v>
      </c>
      <c r="H21" s="39" t="e" vm="2">
        <v>#VALUE!</v>
      </c>
      <c r="I21" s="42" t="s">
        <v>155</v>
      </c>
      <c r="J21" s="39" t="s">
        <v>119</v>
      </c>
      <c r="K21" s="39" t="s">
        <v>156</v>
      </c>
      <c r="L21" s="42" t="s">
        <v>30</v>
      </c>
      <c r="M21" s="42" t="s">
        <v>157</v>
      </c>
      <c r="N21" s="42" t="s">
        <v>158</v>
      </c>
      <c r="O21" s="42" t="s">
        <v>32</v>
      </c>
      <c r="P21" s="42" t="s">
        <v>33</v>
      </c>
      <c r="Q21" s="30">
        <v>97705124</v>
      </c>
      <c r="R21" s="30">
        <v>0</v>
      </c>
      <c r="S21" s="30">
        <v>0</v>
      </c>
      <c r="T21" s="39" t="s">
        <v>45</v>
      </c>
      <c r="U21" s="39" t="s">
        <v>35</v>
      </c>
      <c r="V21" s="39" t="s">
        <v>36</v>
      </c>
      <c r="W21" s="42" t="s">
        <v>159</v>
      </c>
      <c r="X21" s="39" t="s">
        <v>48</v>
      </c>
      <c r="Y21" s="43">
        <v>46022</v>
      </c>
    </row>
    <row r="22" spans="1:25" ht="80.099999999999994" customHeight="1">
      <c r="A22" s="37">
        <v>20</v>
      </c>
      <c r="B22" s="38">
        <v>73</v>
      </c>
      <c r="C22" s="37">
        <v>654258</v>
      </c>
      <c r="D22" s="40" t="s">
        <v>160</v>
      </c>
      <c r="E22" s="41">
        <v>42117</v>
      </c>
      <c r="F22" s="41">
        <v>42046</v>
      </c>
      <c r="G22" s="39" t="e" vm="3">
        <v>#VALUE!</v>
      </c>
      <c r="H22" s="39" t="e" vm="2">
        <v>#VALUE!</v>
      </c>
      <c r="I22" s="42" t="s">
        <v>161</v>
      </c>
      <c r="J22" s="39" t="s">
        <v>149</v>
      </c>
      <c r="K22" s="39" t="s">
        <v>150</v>
      </c>
      <c r="L22" s="42" t="s">
        <v>162</v>
      </c>
      <c r="M22" s="42" t="s">
        <v>30</v>
      </c>
      <c r="N22" s="42" t="s">
        <v>163</v>
      </c>
      <c r="O22" s="42" t="s">
        <v>32</v>
      </c>
      <c r="P22" s="42" t="s">
        <v>33</v>
      </c>
      <c r="Q22" s="30">
        <v>150000000</v>
      </c>
      <c r="R22" s="30">
        <v>150000000</v>
      </c>
      <c r="S22" s="30">
        <v>270632000.85799801</v>
      </c>
      <c r="T22" s="39" t="s">
        <v>34</v>
      </c>
      <c r="U22" s="39" t="s">
        <v>80</v>
      </c>
      <c r="V22" s="39" t="s">
        <v>81</v>
      </c>
      <c r="W22" s="44" t="s">
        <v>164</v>
      </c>
      <c r="X22" s="39" t="s">
        <v>38</v>
      </c>
      <c r="Y22" s="43">
        <v>45930</v>
      </c>
    </row>
    <row r="23" spans="1:25" ht="80.099999999999994" customHeight="1">
      <c r="A23" s="37">
        <v>21</v>
      </c>
      <c r="B23" s="38">
        <v>77</v>
      </c>
      <c r="C23" s="37">
        <v>671860</v>
      </c>
      <c r="D23" s="40" t="s">
        <v>165</v>
      </c>
      <c r="E23" s="41">
        <v>42132</v>
      </c>
      <c r="F23" s="41">
        <v>41924</v>
      </c>
      <c r="G23" s="39" t="e" vm="6">
        <v>#VALUE!</v>
      </c>
      <c r="H23" s="39" t="e" vm="7">
        <v>#VALUE!</v>
      </c>
      <c r="I23" s="42" t="s">
        <v>166</v>
      </c>
      <c r="J23" s="39" t="s">
        <v>119</v>
      </c>
      <c r="K23" s="39" t="s">
        <v>120</v>
      </c>
      <c r="L23" s="42" t="s">
        <v>167</v>
      </c>
      <c r="M23" s="42" t="s">
        <v>30</v>
      </c>
      <c r="N23" s="42" t="s">
        <v>168</v>
      </c>
      <c r="O23" s="42" t="s">
        <v>32</v>
      </c>
      <c r="P23" s="42" t="s">
        <v>33</v>
      </c>
      <c r="Q23" s="30">
        <v>269940000</v>
      </c>
      <c r="R23" s="30">
        <v>6894550</v>
      </c>
      <c r="S23" s="30">
        <v>18225428.194347568</v>
      </c>
      <c r="T23" s="39" t="s">
        <v>34</v>
      </c>
      <c r="U23" s="39" t="s">
        <v>80</v>
      </c>
      <c r="V23" s="39" t="s">
        <v>81</v>
      </c>
      <c r="W23" s="42" t="s">
        <v>169</v>
      </c>
      <c r="X23" s="39" t="s">
        <v>48</v>
      </c>
      <c r="Y23" s="43">
        <v>45808</v>
      </c>
    </row>
    <row r="24" spans="1:25" ht="80.099999999999994" customHeight="1">
      <c r="A24" s="37">
        <v>22</v>
      </c>
      <c r="B24" s="38">
        <v>86</v>
      </c>
      <c r="C24" s="39" t="s">
        <v>49</v>
      </c>
      <c r="D24" s="40" t="s">
        <v>170</v>
      </c>
      <c r="E24" s="41">
        <v>42215</v>
      </c>
      <c r="F24" s="41">
        <v>42215</v>
      </c>
      <c r="G24" s="39" t="e" vm="3">
        <v>#VALUE!</v>
      </c>
      <c r="H24" s="39" t="e" vm="2">
        <v>#VALUE!</v>
      </c>
      <c r="I24" s="42" t="s">
        <v>171</v>
      </c>
      <c r="J24" s="39" t="s">
        <v>52</v>
      </c>
      <c r="K24" s="39" t="s">
        <v>110</v>
      </c>
      <c r="L24" s="42" t="s">
        <v>172</v>
      </c>
      <c r="M24" s="42" t="s">
        <v>173</v>
      </c>
      <c r="N24" s="42" t="s">
        <v>174</v>
      </c>
      <c r="O24" s="42" t="s">
        <v>32</v>
      </c>
      <c r="P24" s="42" t="s">
        <v>114</v>
      </c>
      <c r="Q24" s="30">
        <v>107010240.66</v>
      </c>
      <c r="R24" s="30">
        <v>0</v>
      </c>
      <c r="S24" s="30">
        <v>0</v>
      </c>
      <c r="T24" s="39" t="s">
        <v>34</v>
      </c>
      <c r="U24" s="39" t="s">
        <v>35</v>
      </c>
      <c r="V24" s="39" t="s">
        <v>36</v>
      </c>
      <c r="W24" s="45" t="s">
        <v>175</v>
      </c>
      <c r="X24" s="39" t="s">
        <v>38</v>
      </c>
      <c r="Y24" s="43">
        <v>45808</v>
      </c>
    </row>
    <row r="25" spans="1:25" ht="80.099999999999994" customHeight="1">
      <c r="A25" s="37">
        <v>23</v>
      </c>
      <c r="B25" s="38">
        <v>87</v>
      </c>
      <c r="C25" s="39">
        <v>706777</v>
      </c>
      <c r="D25" s="40" t="s">
        <v>176</v>
      </c>
      <c r="E25" s="41">
        <v>42255</v>
      </c>
      <c r="F25" s="41">
        <v>42159</v>
      </c>
      <c r="G25" s="39" t="e" vm="17">
        <v>#VALUE!</v>
      </c>
      <c r="H25" s="39" t="e" vm="18">
        <v>#VALUE!</v>
      </c>
      <c r="I25" s="42" t="s">
        <v>177</v>
      </c>
      <c r="J25" s="39" t="s">
        <v>119</v>
      </c>
      <c r="K25" s="39" t="s">
        <v>178</v>
      </c>
      <c r="L25" s="42" t="s">
        <v>42</v>
      </c>
      <c r="M25" s="42" t="s">
        <v>179</v>
      </c>
      <c r="N25" s="42" t="s">
        <v>180</v>
      </c>
      <c r="O25" s="42" t="s">
        <v>32</v>
      </c>
      <c r="P25" s="42" t="s">
        <v>33</v>
      </c>
      <c r="Q25" s="30">
        <v>5650663</v>
      </c>
      <c r="R25" s="30">
        <v>0</v>
      </c>
      <c r="S25" s="30">
        <v>0</v>
      </c>
      <c r="T25" s="39" t="s">
        <v>45</v>
      </c>
      <c r="U25" s="39" t="s">
        <v>181</v>
      </c>
      <c r="V25" s="39" t="s">
        <v>181</v>
      </c>
      <c r="W25" s="42" t="s">
        <v>182</v>
      </c>
      <c r="X25" s="39" t="s">
        <v>183</v>
      </c>
      <c r="Y25" s="43">
        <v>46022</v>
      </c>
    </row>
    <row r="26" spans="1:25" ht="80.099999999999994" customHeight="1">
      <c r="A26" s="37">
        <v>24</v>
      </c>
      <c r="B26" s="38">
        <v>88</v>
      </c>
      <c r="C26" s="39">
        <v>709832</v>
      </c>
      <c r="D26" s="40" t="s">
        <v>184</v>
      </c>
      <c r="E26" s="41">
        <v>42249</v>
      </c>
      <c r="F26" s="41">
        <v>42212</v>
      </c>
      <c r="G26" s="39" t="e" vm="19">
        <v>#VALUE!</v>
      </c>
      <c r="H26" s="39" t="e" vm="20">
        <v>#VALUE!</v>
      </c>
      <c r="I26" s="42" t="s">
        <v>166</v>
      </c>
      <c r="J26" s="39" t="s">
        <v>149</v>
      </c>
      <c r="K26" s="39" t="s">
        <v>185</v>
      </c>
      <c r="L26" s="42" t="s">
        <v>186</v>
      </c>
      <c r="M26" s="42" t="s">
        <v>30</v>
      </c>
      <c r="N26" s="42" t="s">
        <v>187</v>
      </c>
      <c r="O26" s="42" t="s">
        <v>32</v>
      </c>
      <c r="P26" s="42" t="s">
        <v>33</v>
      </c>
      <c r="Q26" s="30">
        <v>256600778</v>
      </c>
      <c r="R26" s="30">
        <v>256600778</v>
      </c>
      <c r="S26" s="30">
        <v>455283882.92102998</v>
      </c>
      <c r="T26" s="39" t="s">
        <v>34</v>
      </c>
      <c r="U26" s="39" t="s">
        <v>80</v>
      </c>
      <c r="V26" s="39" t="s">
        <v>81</v>
      </c>
      <c r="W26" s="44" t="s">
        <v>188</v>
      </c>
      <c r="X26" s="39" t="s">
        <v>48</v>
      </c>
      <c r="Y26" s="43">
        <v>45808</v>
      </c>
    </row>
    <row r="27" spans="1:25" ht="80.099999999999994" customHeight="1">
      <c r="A27" s="37">
        <v>25</v>
      </c>
      <c r="B27" s="38">
        <v>91</v>
      </c>
      <c r="C27" s="39">
        <v>730428</v>
      </c>
      <c r="D27" s="40" t="s">
        <v>189</v>
      </c>
      <c r="E27" s="41">
        <v>42285</v>
      </c>
      <c r="F27" s="41">
        <v>42247</v>
      </c>
      <c r="G27" s="39" t="e" vm="3">
        <v>#VALUE!</v>
      </c>
      <c r="H27" s="39" t="e" vm="2">
        <v>#VALUE!</v>
      </c>
      <c r="I27" s="42" t="s">
        <v>190</v>
      </c>
      <c r="J27" s="39" t="s">
        <v>119</v>
      </c>
      <c r="K27" s="39" t="s">
        <v>120</v>
      </c>
      <c r="L27" s="42" t="s">
        <v>191</v>
      </c>
      <c r="M27" s="42" t="s">
        <v>192</v>
      </c>
      <c r="N27" s="42" t="s">
        <v>193</v>
      </c>
      <c r="O27" s="42" t="s">
        <v>32</v>
      </c>
      <c r="P27" s="42" t="s">
        <v>33</v>
      </c>
      <c r="Q27" s="30">
        <v>3235354</v>
      </c>
      <c r="R27" s="30">
        <v>0</v>
      </c>
      <c r="S27" s="30">
        <v>0</v>
      </c>
      <c r="T27" s="39" t="s">
        <v>45</v>
      </c>
      <c r="U27" s="39" t="s">
        <v>35</v>
      </c>
      <c r="V27" s="39" t="s">
        <v>194</v>
      </c>
      <c r="W27" s="45" t="s">
        <v>195</v>
      </c>
      <c r="X27" s="39" t="s">
        <v>183</v>
      </c>
      <c r="Y27" s="43">
        <v>45808</v>
      </c>
    </row>
    <row r="28" spans="1:25" ht="80.099999999999994" customHeight="1">
      <c r="A28" s="37">
        <v>26</v>
      </c>
      <c r="B28" s="38">
        <v>92</v>
      </c>
      <c r="C28" s="39">
        <v>1320090</v>
      </c>
      <c r="D28" s="40" t="s">
        <v>196</v>
      </c>
      <c r="E28" s="41">
        <v>42290</v>
      </c>
      <c r="F28" s="41">
        <v>42272</v>
      </c>
      <c r="G28" s="39" t="e" vm="3">
        <v>#VALUE!</v>
      </c>
      <c r="H28" s="39" t="e" vm="2">
        <v>#VALUE!</v>
      </c>
      <c r="I28" s="42" t="s">
        <v>197</v>
      </c>
      <c r="J28" s="39" t="s">
        <v>149</v>
      </c>
      <c r="K28" s="39" t="s">
        <v>150</v>
      </c>
      <c r="L28" s="42" t="s">
        <v>198</v>
      </c>
      <c r="M28" s="42" t="s">
        <v>30</v>
      </c>
      <c r="N28" s="42" t="s">
        <v>199</v>
      </c>
      <c r="O28" s="42" t="s">
        <v>32</v>
      </c>
      <c r="P28" s="42" t="s">
        <v>33</v>
      </c>
      <c r="Q28" s="30">
        <v>85000000</v>
      </c>
      <c r="R28" s="30">
        <v>85000000</v>
      </c>
      <c r="S28" s="30">
        <v>129441921.695848</v>
      </c>
      <c r="T28" s="39" t="s">
        <v>34</v>
      </c>
      <c r="U28" s="39" t="s">
        <v>80</v>
      </c>
      <c r="V28" s="39" t="s">
        <v>81</v>
      </c>
      <c r="W28" s="42" t="s">
        <v>200</v>
      </c>
      <c r="X28" s="39" t="s">
        <v>38</v>
      </c>
      <c r="Y28" s="43">
        <v>46022</v>
      </c>
    </row>
    <row r="29" spans="1:25" ht="80.099999999999994" customHeight="1">
      <c r="A29" s="37">
        <v>27</v>
      </c>
      <c r="B29" s="38">
        <v>96</v>
      </c>
      <c r="C29" s="39">
        <v>818084</v>
      </c>
      <c r="D29" s="40" t="s">
        <v>201</v>
      </c>
      <c r="E29" s="41">
        <v>42306</v>
      </c>
      <c r="F29" s="41">
        <v>42194</v>
      </c>
      <c r="G29" s="39" t="e" vm="21">
        <v>#VALUE!</v>
      </c>
      <c r="H29" s="39" t="e" vm="22">
        <v>#VALUE!</v>
      </c>
      <c r="I29" s="42" t="s">
        <v>202</v>
      </c>
      <c r="J29" s="39" t="s">
        <v>27</v>
      </c>
      <c r="K29" s="39" t="s">
        <v>203</v>
      </c>
      <c r="L29" s="42" t="s">
        <v>204</v>
      </c>
      <c r="M29" s="42" t="s">
        <v>30</v>
      </c>
      <c r="N29" s="42" t="s">
        <v>205</v>
      </c>
      <c r="O29" s="42" t="s">
        <v>32</v>
      </c>
      <c r="P29" s="42" t="s">
        <v>33</v>
      </c>
      <c r="Q29" s="30">
        <v>72396634</v>
      </c>
      <c r="R29" s="30">
        <v>0</v>
      </c>
      <c r="S29" s="30">
        <v>0</v>
      </c>
      <c r="T29" s="39" t="s">
        <v>34</v>
      </c>
      <c r="U29" s="39" t="s">
        <v>35</v>
      </c>
      <c r="V29" s="39" t="s">
        <v>36</v>
      </c>
      <c r="W29" s="42" t="s">
        <v>206</v>
      </c>
      <c r="X29" s="39" t="s">
        <v>38</v>
      </c>
      <c r="Y29" s="43">
        <v>46022</v>
      </c>
    </row>
    <row r="30" spans="1:25" ht="80.099999999999994" customHeight="1">
      <c r="A30" s="37">
        <v>28</v>
      </c>
      <c r="B30" s="38">
        <v>98</v>
      </c>
      <c r="C30" s="39">
        <v>746783</v>
      </c>
      <c r="D30" s="40" t="s">
        <v>207</v>
      </c>
      <c r="E30" s="41">
        <v>42327</v>
      </c>
      <c r="F30" s="41">
        <v>42251</v>
      </c>
      <c r="G30" s="39" t="e" vm="3">
        <v>#VALUE!</v>
      </c>
      <c r="H30" s="39" t="e" vm="2">
        <v>#VALUE!</v>
      </c>
      <c r="I30" s="42" t="s">
        <v>208</v>
      </c>
      <c r="J30" s="39" t="s">
        <v>149</v>
      </c>
      <c r="K30" s="39" t="s">
        <v>150</v>
      </c>
      <c r="L30" s="42" t="s">
        <v>209</v>
      </c>
      <c r="M30" s="42" t="s">
        <v>30</v>
      </c>
      <c r="N30" s="42" t="s">
        <v>210</v>
      </c>
      <c r="O30" s="42" t="s">
        <v>32</v>
      </c>
      <c r="P30" s="42" t="s">
        <v>33</v>
      </c>
      <c r="Q30" s="30">
        <v>85000000</v>
      </c>
      <c r="R30" s="30">
        <v>215485718</v>
      </c>
      <c r="S30" s="30">
        <v>241804486.65615714</v>
      </c>
      <c r="T30" s="39" t="s">
        <v>34</v>
      </c>
      <c r="U30" s="39" t="s">
        <v>80</v>
      </c>
      <c r="V30" s="39" t="s">
        <v>81</v>
      </c>
      <c r="W30" s="44" t="s">
        <v>211</v>
      </c>
      <c r="X30" s="39" t="s">
        <v>48</v>
      </c>
      <c r="Y30" s="43">
        <v>45808</v>
      </c>
    </row>
    <row r="31" spans="1:25" ht="80.099999999999994" customHeight="1">
      <c r="A31" s="37">
        <v>29</v>
      </c>
      <c r="B31" s="38">
        <v>100</v>
      </c>
      <c r="C31" s="39" t="s">
        <v>49</v>
      </c>
      <c r="D31" s="40" t="s">
        <v>212</v>
      </c>
      <c r="E31" s="41">
        <v>42334</v>
      </c>
      <c r="F31" s="41">
        <v>42352</v>
      </c>
      <c r="G31" s="39" t="e" vm="23">
        <v>#VALUE!</v>
      </c>
      <c r="H31" s="39" t="e" vm="24">
        <v>#VALUE!</v>
      </c>
      <c r="I31" s="42" t="s">
        <v>213</v>
      </c>
      <c r="J31" s="39" t="s">
        <v>52</v>
      </c>
      <c r="K31" s="39" t="s">
        <v>110</v>
      </c>
      <c r="L31" s="42" t="s">
        <v>214</v>
      </c>
      <c r="M31" s="42" t="s">
        <v>215</v>
      </c>
      <c r="N31" s="42" t="s">
        <v>216</v>
      </c>
      <c r="O31" s="42" t="s">
        <v>32</v>
      </c>
      <c r="P31" s="42" t="s">
        <v>114</v>
      </c>
      <c r="Q31" s="30">
        <v>106198859.04000001</v>
      </c>
      <c r="R31" s="30">
        <v>0</v>
      </c>
      <c r="S31" s="30">
        <v>0</v>
      </c>
      <c r="T31" s="39" t="s">
        <v>34</v>
      </c>
      <c r="U31" s="39" t="s">
        <v>35</v>
      </c>
      <c r="V31" s="39" t="s">
        <v>36</v>
      </c>
      <c r="W31" s="42" t="s">
        <v>217</v>
      </c>
      <c r="X31" s="39" t="s">
        <v>38</v>
      </c>
      <c r="Y31" s="43">
        <v>45808</v>
      </c>
    </row>
    <row r="32" spans="1:25" ht="80.099999999999994" customHeight="1">
      <c r="A32" s="37">
        <v>30</v>
      </c>
      <c r="B32" s="38">
        <v>115</v>
      </c>
      <c r="C32" s="39">
        <v>828397</v>
      </c>
      <c r="D32" s="40" t="s">
        <v>218</v>
      </c>
      <c r="E32" s="41">
        <v>42514</v>
      </c>
      <c r="F32" s="41">
        <v>42353</v>
      </c>
      <c r="G32" s="39" t="e" vm="8">
        <v>#VALUE!</v>
      </c>
      <c r="H32" s="39" t="e" vm="9">
        <v>#VALUE!</v>
      </c>
      <c r="I32" s="42" t="s">
        <v>148</v>
      </c>
      <c r="J32" s="39" t="s">
        <v>149</v>
      </c>
      <c r="K32" s="39" t="s">
        <v>150</v>
      </c>
      <c r="L32" s="42" t="s">
        <v>219</v>
      </c>
      <c r="M32" s="42" t="s">
        <v>220</v>
      </c>
      <c r="N32" s="42" t="s">
        <v>210</v>
      </c>
      <c r="O32" s="42" t="s">
        <v>32</v>
      </c>
      <c r="P32" s="42" t="s">
        <v>33</v>
      </c>
      <c r="Q32" s="30">
        <v>13789080</v>
      </c>
      <c r="R32" s="30">
        <v>160754367</v>
      </c>
      <c r="S32" s="30">
        <v>393387910.02972686</v>
      </c>
      <c r="T32" s="39" t="s">
        <v>34</v>
      </c>
      <c r="U32" s="39" t="s">
        <v>80</v>
      </c>
      <c r="V32" s="39" t="s">
        <v>81</v>
      </c>
      <c r="W32" s="45" t="s">
        <v>221</v>
      </c>
      <c r="X32" s="39" t="s">
        <v>222</v>
      </c>
      <c r="Y32" s="43">
        <v>45930</v>
      </c>
    </row>
    <row r="33" spans="1:25" ht="80.099999999999994" customHeight="1">
      <c r="A33" s="37">
        <v>31</v>
      </c>
      <c r="B33" s="38">
        <v>122</v>
      </c>
      <c r="C33" s="39">
        <v>1365275</v>
      </c>
      <c r="D33" s="40" t="s">
        <v>223</v>
      </c>
      <c r="E33" s="41">
        <v>42422</v>
      </c>
      <c r="F33" s="41">
        <v>42487</v>
      </c>
      <c r="G33" s="39" t="e" vm="3">
        <v>#VALUE!</v>
      </c>
      <c r="H33" s="39" t="e" vm="2">
        <v>#VALUE!</v>
      </c>
      <c r="I33" s="42" t="s">
        <v>224</v>
      </c>
      <c r="J33" s="39" t="s">
        <v>119</v>
      </c>
      <c r="K33" s="39" t="s">
        <v>156</v>
      </c>
      <c r="L33" s="42" t="s">
        <v>30</v>
      </c>
      <c r="M33" s="42" t="s">
        <v>225</v>
      </c>
      <c r="N33" s="42" t="s">
        <v>226</v>
      </c>
      <c r="O33" s="42" t="s">
        <v>32</v>
      </c>
      <c r="P33" s="42" t="s">
        <v>33</v>
      </c>
      <c r="Q33" s="30">
        <v>11244048</v>
      </c>
      <c r="R33" s="30">
        <v>0</v>
      </c>
      <c r="S33" s="30">
        <v>0</v>
      </c>
      <c r="T33" s="39" t="s">
        <v>45</v>
      </c>
      <c r="U33" s="39" t="s">
        <v>35</v>
      </c>
      <c r="V33" s="39" t="s">
        <v>36</v>
      </c>
      <c r="W33" s="42" t="s">
        <v>227</v>
      </c>
      <c r="X33" s="39" t="s">
        <v>48</v>
      </c>
      <c r="Y33" s="43">
        <v>46022</v>
      </c>
    </row>
    <row r="34" spans="1:25" ht="80.099999999999994" customHeight="1">
      <c r="A34" s="37">
        <v>32</v>
      </c>
      <c r="B34" s="38">
        <v>134</v>
      </c>
      <c r="C34" s="39">
        <v>2422695</v>
      </c>
      <c r="D34" s="40" t="s">
        <v>228</v>
      </c>
      <c r="E34" s="41">
        <v>42621</v>
      </c>
      <c r="F34" s="41">
        <v>42573</v>
      </c>
      <c r="G34" s="39" t="e" vm="3">
        <v>#VALUE!</v>
      </c>
      <c r="H34" s="39" t="e" vm="2">
        <v>#VALUE!</v>
      </c>
      <c r="I34" s="42" t="s">
        <v>229</v>
      </c>
      <c r="J34" s="39" t="s">
        <v>27</v>
      </c>
      <c r="K34" s="39" t="s">
        <v>178</v>
      </c>
      <c r="L34" s="42" t="s">
        <v>42</v>
      </c>
      <c r="M34" s="42" t="s">
        <v>230</v>
      </c>
      <c r="N34" s="42" t="s">
        <v>231</v>
      </c>
      <c r="O34" s="42" t="s">
        <v>32</v>
      </c>
      <c r="P34" s="42" t="s">
        <v>114</v>
      </c>
      <c r="Q34" s="30">
        <v>20000000</v>
      </c>
      <c r="R34" s="30">
        <v>0</v>
      </c>
      <c r="S34" s="30">
        <v>0</v>
      </c>
      <c r="T34" s="39" t="s">
        <v>45</v>
      </c>
      <c r="U34" s="39" t="s">
        <v>35</v>
      </c>
      <c r="V34" s="39" t="s">
        <v>36</v>
      </c>
      <c r="W34" s="44" t="s">
        <v>232</v>
      </c>
      <c r="X34" s="39" t="s">
        <v>183</v>
      </c>
      <c r="Y34" s="43">
        <v>45930</v>
      </c>
    </row>
    <row r="35" spans="1:25" ht="80.099999999999994" customHeight="1">
      <c r="A35" s="37">
        <v>33</v>
      </c>
      <c r="B35" s="38">
        <v>149</v>
      </c>
      <c r="C35" s="39">
        <v>870770</v>
      </c>
      <c r="D35" s="40" t="s">
        <v>233</v>
      </c>
      <c r="E35" s="41">
        <v>42627</v>
      </c>
      <c r="F35" s="41">
        <v>42592</v>
      </c>
      <c r="G35" s="39" t="e" vm="19">
        <v>#VALUE!</v>
      </c>
      <c r="H35" s="39" t="e" vm="20">
        <v>#VALUE!</v>
      </c>
      <c r="I35" s="42" t="s">
        <v>234</v>
      </c>
      <c r="J35" s="39" t="s">
        <v>149</v>
      </c>
      <c r="K35" s="39" t="s">
        <v>150</v>
      </c>
      <c r="L35" s="42" t="s">
        <v>235</v>
      </c>
      <c r="M35" s="42" t="s">
        <v>236</v>
      </c>
      <c r="N35" s="42" t="s">
        <v>237</v>
      </c>
      <c r="O35" s="42" t="s">
        <v>32</v>
      </c>
      <c r="P35" s="42" t="s">
        <v>33</v>
      </c>
      <c r="Q35" s="30">
        <v>13789100</v>
      </c>
      <c r="R35" s="30">
        <v>314541138</v>
      </c>
      <c r="S35" s="30">
        <v>390015629.28802311</v>
      </c>
      <c r="T35" s="39" t="s">
        <v>34</v>
      </c>
      <c r="U35" s="39" t="s">
        <v>80</v>
      </c>
      <c r="V35" s="39" t="s">
        <v>81</v>
      </c>
      <c r="W35" s="45" t="s">
        <v>238</v>
      </c>
      <c r="X35" s="39" t="s">
        <v>222</v>
      </c>
      <c r="Y35" s="43">
        <v>45838</v>
      </c>
    </row>
    <row r="36" spans="1:25" ht="80.099999999999994" customHeight="1">
      <c r="A36" s="37">
        <v>34</v>
      </c>
      <c r="B36" s="38">
        <v>151</v>
      </c>
      <c r="C36" s="37" t="s">
        <v>239</v>
      </c>
      <c r="D36" s="40" t="s">
        <v>240</v>
      </c>
      <c r="E36" s="41">
        <v>42629</v>
      </c>
      <c r="F36" s="41">
        <v>42614</v>
      </c>
      <c r="G36" s="39" t="e" vm="25">
        <v>#VALUE!</v>
      </c>
      <c r="H36" s="39" t="e" vm="26">
        <v>#VALUE!</v>
      </c>
      <c r="I36" s="42" t="s">
        <v>234</v>
      </c>
      <c r="J36" s="39" t="s">
        <v>149</v>
      </c>
      <c r="K36" s="39" t="s">
        <v>150</v>
      </c>
      <c r="L36" s="42" t="s">
        <v>241</v>
      </c>
      <c r="M36" s="42" t="s">
        <v>242</v>
      </c>
      <c r="N36" s="42" t="s">
        <v>210</v>
      </c>
      <c r="O36" s="42" t="s">
        <v>32</v>
      </c>
      <c r="P36" s="42" t="s">
        <v>114</v>
      </c>
      <c r="Q36" s="30">
        <v>13789100</v>
      </c>
      <c r="R36" s="30">
        <v>17409645</v>
      </c>
      <c r="S36" s="30">
        <v>25939607.831625108</v>
      </c>
      <c r="T36" s="39" t="s">
        <v>34</v>
      </c>
      <c r="U36" s="39" t="s">
        <v>80</v>
      </c>
      <c r="V36" s="39" t="s">
        <v>81</v>
      </c>
      <c r="W36" s="42" t="s">
        <v>243</v>
      </c>
      <c r="X36" s="39" t="s">
        <v>48</v>
      </c>
      <c r="Y36" s="43">
        <v>46022</v>
      </c>
    </row>
    <row r="37" spans="1:25" ht="80.099999999999994" customHeight="1">
      <c r="A37" s="37">
        <v>35</v>
      </c>
      <c r="B37" s="38">
        <v>155</v>
      </c>
      <c r="C37" s="39">
        <v>1362866</v>
      </c>
      <c r="D37" s="40" t="s">
        <v>244</v>
      </c>
      <c r="E37" s="41">
        <v>42635</v>
      </c>
      <c r="F37" s="41">
        <v>42621</v>
      </c>
      <c r="G37" s="39" t="e" vm="3">
        <v>#VALUE!</v>
      </c>
      <c r="H37" s="39" t="e" vm="2">
        <v>#VALUE!</v>
      </c>
      <c r="I37" s="42" t="s">
        <v>234</v>
      </c>
      <c r="J37" s="39" t="s">
        <v>149</v>
      </c>
      <c r="K37" s="39" t="s">
        <v>150</v>
      </c>
      <c r="L37" s="42" t="s">
        <v>245</v>
      </c>
      <c r="M37" s="42" t="s">
        <v>246</v>
      </c>
      <c r="N37" s="42" t="s">
        <v>210</v>
      </c>
      <c r="O37" s="42" t="s">
        <v>32</v>
      </c>
      <c r="P37" s="42" t="s">
        <v>33</v>
      </c>
      <c r="Q37" s="30">
        <v>42630373</v>
      </c>
      <c r="R37" s="30">
        <v>162596473</v>
      </c>
      <c r="S37" s="30">
        <v>204440644.53411859</v>
      </c>
      <c r="T37" s="39" t="s">
        <v>34</v>
      </c>
      <c r="U37" s="39" t="s">
        <v>80</v>
      </c>
      <c r="V37" s="39" t="s">
        <v>81</v>
      </c>
      <c r="W37" s="44" t="s">
        <v>247</v>
      </c>
      <c r="X37" s="39" t="s">
        <v>48</v>
      </c>
      <c r="Y37" s="43">
        <v>45930</v>
      </c>
    </row>
    <row r="38" spans="1:25" ht="80.099999999999994" customHeight="1">
      <c r="A38" s="37">
        <v>36</v>
      </c>
      <c r="B38" s="38">
        <v>157</v>
      </c>
      <c r="C38" s="39">
        <v>341511</v>
      </c>
      <c r="D38" s="40" t="s">
        <v>248</v>
      </c>
      <c r="E38" s="41">
        <v>42642</v>
      </c>
      <c r="F38" s="41">
        <v>40248</v>
      </c>
      <c r="G38" s="39" t="e" vm="4">
        <v>#VALUE!</v>
      </c>
      <c r="H38" s="39" t="e" vm="5">
        <v>#VALUE!</v>
      </c>
      <c r="I38" s="42" t="s">
        <v>249</v>
      </c>
      <c r="J38" s="39" t="s">
        <v>27</v>
      </c>
      <c r="K38" s="39" t="s">
        <v>77</v>
      </c>
      <c r="L38" s="42" t="s">
        <v>250</v>
      </c>
      <c r="M38" s="42" t="s">
        <v>30</v>
      </c>
      <c r="N38" s="42" t="s">
        <v>251</v>
      </c>
      <c r="O38" s="42" t="s">
        <v>32</v>
      </c>
      <c r="P38" s="42" t="s">
        <v>33</v>
      </c>
      <c r="Q38" s="30">
        <v>0</v>
      </c>
      <c r="R38" s="30">
        <v>0</v>
      </c>
      <c r="S38" s="30">
        <v>0</v>
      </c>
      <c r="T38" s="39" t="s">
        <v>34</v>
      </c>
      <c r="U38" s="39" t="s">
        <v>35</v>
      </c>
      <c r="V38" s="39" t="s">
        <v>36</v>
      </c>
      <c r="W38" s="42" t="s">
        <v>252</v>
      </c>
      <c r="X38" s="39" t="s">
        <v>38</v>
      </c>
      <c r="Y38" s="43">
        <v>45930</v>
      </c>
    </row>
    <row r="39" spans="1:25" ht="80.099999999999994" customHeight="1">
      <c r="A39" s="37">
        <v>37</v>
      </c>
      <c r="B39" s="38">
        <v>160</v>
      </c>
      <c r="C39" s="39">
        <v>874568</v>
      </c>
      <c r="D39" s="40" t="s">
        <v>253</v>
      </c>
      <c r="E39" s="41">
        <v>42642</v>
      </c>
      <c r="F39" s="41">
        <v>42585</v>
      </c>
      <c r="G39" s="39" t="e" vm="3">
        <v>#VALUE!</v>
      </c>
      <c r="H39" s="39" t="e" vm="2">
        <v>#VALUE!</v>
      </c>
      <c r="I39" s="42" t="s">
        <v>254</v>
      </c>
      <c r="J39" s="39" t="s">
        <v>149</v>
      </c>
      <c r="K39" s="39" t="s">
        <v>150</v>
      </c>
      <c r="L39" s="42" t="s">
        <v>255</v>
      </c>
      <c r="M39" s="42" t="s">
        <v>236</v>
      </c>
      <c r="N39" s="42" t="s">
        <v>237</v>
      </c>
      <c r="O39" s="42" t="s">
        <v>32</v>
      </c>
      <c r="P39" s="42" t="s">
        <v>33</v>
      </c>
      <c r="Q39" s="30">
        <v>13789100</v>
      </c>
      <c r="R39" s="30">
        <v>253606354</v>
      </c>
      <c r="S39" s="30">
        <v>255558337.08433414</v>
      </c>
      <c r="T39" s="39" t="s">
        <v>34</v>
      </c>
      <c r="U39" s="39" t="s">
        <v>80</v>
      </c>
      <c r="V39" s="39" t="s">
        <v>81</v>
      </c>
      <c r="W39" s="42" t="s">
        <v>256</v>
      </c>
      <c r="X39" s="39" t="s">
        <v>48</v>
      </c>
      <c r="Y39" s="43">
        <v>45930</v>
      </c>
    </row>
    <row r="40" spans="1:25" ht="80.099999999999994" customHeight="1">
      <c r="A40" s="37">
        <v>38</v>
      </c>
      <c r="B40" s="38">
        <v>161</v>
      </c>
      <c r="C40" s="39" t="s">
        <v>49</v>
      </c>
      <c r="D40" s="40" t="s">
        <v>257</v>
      </c>
      <c r="E40" s="41">
        <v>42561</v>
      </c>
      <c r="F40" s="41">
        <v>42561</v>
      </c>
      <c r="G40" s="39" t="e" vm="3">
        <v>#VALUE!</v>
      </c>
      <c r="H40" s="39" t="e" vm="2">
        <v>#VALUE!</v>
      </c>
      <c r="I40" s="42" t="s">
        <v>258</v>
      </c>
      <c r="J40" s="39" t="s">
        <v>52</v>
      </c>
      <c r="K40" s="39" t="s">
        <v>110</v>
      </c>
      <c r="L40" s="42" t="s">
        <v>259</v>
      </c>
      <c r="M40" s="42" t="s">
        <v>260</v>
      </c>
      <c r="N40" s="42" t="s">
        <v>261</v>
      </c>
      <c r="O40" s="42" t="s">
        <v>32</v>
      </c>
      <c r="P40" s="42" t="s">
        <v>114</v>
      </c>
      <c r="Q40" s="30">
        <v>28434437.68</v>
      </c>
      <c r="R40" s="30">
        <v>0</v>
      </c>
      <c r="S40" s="30">
        <v>0</v>
      </c>
      <c r="T40" s="39" t="s">
        <v>34</v>
      </c>
      <c r="U40" s="39" t="s">
        <v>35</v>
      </c>
      <c r="V40" s="39" t="s">
        <v>36</v>
      </c>
      <c r="W40" s="42" t="s">
        <v>262</v>
      </c>
      <c r="X40" s="39" t="s">
        <v>38</v>
      </c>
      <c r="Y40" s="43">
        <v>45808</v>
      </c>
    </row>
    <row r="41" spans="1:25" ht="80.099999999999994" customHeight="1">
      <c r="A41" s="37">
        <v>39</v>
      </c>
      <c r="B41" s="38">
        <v>164</v>
      </c>
      <c r="C41" s="39">
        <v>900264</v>
      </c>
      <c r="D41" s="40" t="s">
        <v>263</v>
      </c>
      <c r="E41" s="41">
        <v>42653</v>
      </c>
      <c r="F41" s="41">
        <v>42625</v>
      </c>
      <c r="G41" s="39" t="e" vm="3">
        <v>#VALUE!</v>
      </c>
      <c r="H41" s="39" t="e" vm="2">
        <v>#VALUE!</v>
      </c>
      <c r="I41" s="42" t="s">
        <v>234</v>
      </c>
      <c r="J41" s="39" t="s">
        <v>149</v>
      </c>
      <c r="K41" s="39" t="s">
        <v>150</v>
      </c>
      <c r="L41" s="42" t="s">
        <v>264</v>
      </c>
      <c r="M41" s="42" t="s">
        <v>30</v>
      </c>
      <c r="N41" s="42" t="s">
        <v>210</v>
      </c>
      <c r="O41" s="42" t="s">
        <v>32</v>
      </c>
      <c r="P41" s="42" t="s">
        <v>33</v>
      </c>
      <c r="Q41" s="30">
        <v>150000000</v>
      </c>
      <c r="R41" s="30">
        <v>116862894</v>
      </c>
      <c r="S41" s="30">
        <v>224468943.18350527</v>
      </c>
      <c r="T41" s="39" t="s">
        <v>34</v>
      </c>
      <c r="U41" s="39" t="s">
        <v>80</v>
      </c>
      <c r="V41" s="39" t="s">
        <v>81</v>
      </c>
      <c r="W41" s="42" t="s">
        <v>265</v>
      </c>
      <c r="X41" s="39" t="s">
        <v>48</v>
      </c>
      <c r="Y41" s="43">
        <v>45838</v>
      </c>
    </row>
    <row r="42" spans="1:25" ht="80.099999999999994" customHeight="1">
      <c r="A42" s="37">
        <v>40</v>
      </c>
      <c r="B42" s="38">
        <v>165</v>
      </c>
      <c r="C42" s="39">
        <v>901519</v>
      </c>
      <c r="D42" s="40" t="s">
        <v>266</v>
      </c>
      <c r="E42" s="41">
        <v>42684</v>
      </c>
      <c r="F42" s="41">
        <v>42460</v>
      </c>
      <c r="G42" s="39" t="e" vm="27">
        <v>#VALUE!</v>
      </c>
      <c r="H42" s="39" t="e" vm="28">
        <v>#VALUE!</v>
      </c>
      <c r="I42" s="42" t="s">
        <v>267</v>
      </c>
      <c r="J42" s="39" t="s">
        <v>119</v>
      </c>
      <c r="K42" s="39" t="s">
        <v>120</v>
      </c>
      <c r="L42" s="42" t="s">
        <v>268</v>
      </c>
      <c r="M42" s="42" t="s">
        <v>30</v>
      </c>
      <c r="N42" s="42" t="s">
        <v>269</v>
      </c>
      <c r="O42" s="42" t="s">
        <v>32</v>
      </c>
      <c r="P42" s="42" t="s">
        <v>33</v>
      </c>
      <c r="Q42" s="30">
        <v>300000000</v>
      </c>
      <c r="R42" s="30">
        <v>0</v>
      </c>
      <c r="S42" s="30">
        <v>0</v>
      </c>
      <c r="T42" s="39" t="s">
        <v>34</v>
      </c>
      <c r="U42" s="39" t="s">
        <v>35</v>
      </c>
      <c r="V42" s="39" t="s">
        <v>36</v>
      </c>
      <c r="W42" s="45" t="s">
        <v>270</v>
      </c>
      <c r="X42" s="39" t="s">
        <v>38</v>
      </c>
      <c r="Y42" s="43">
        <v>45808</v>
      </c>
    </row>
    <row r="43" spans="1:25" ht="80.099999999999994" customHeight="1">
      <c r="A43" s="37">
        <v>41</v>
      </c>
      <c r="B43" s="38">
        <v>183</v>
      </c>
      <c r="C43" s="39">
        <v>2128554</v>
      </c>
      <c r="D43" s="40" t="s">
        <v>271</v>
      </c>
      <c r="E43" s="41">
        <v>42306</v>
      </c>
      <c r="F43" s="41">
        <v>42691</v>
      </c>
      <c r="G43" s="39" t="e" vm="10">
        <v>#VALUE!</v>
      </c>
      <c r="H43" s="39" t="e" vm="11">
        <v>#VALUE!</v>
      </c>
      <c r="I43" s="42" t="s">
        <v>272</v>
      </c>
      <c r="J43" s="39" t="s">
        <v>27</v>
      </c>
      <c r="K43" s="39" t="s">
        <v>273</v>
      </c>
      <c r="L43" s="42" t="s">
        <v>30</v>
      </c>
      <c r="M43" s="42" t="s">
        <v>274</v>
      </c>
      <c r="N43" s="42" t="s">
        <v>275</v>
      </c>
      <c r="O43" s="42" t="s">
        <v>32</v>
      </c>
      <c r="P43" s="42" t="s">
        <v>33</v>
      </c>
      <c r="Q43" s="30">
        <v>90000000</v>
      </c>
      <c r="R43" s="30">
        <v>0</v>
      </c>
      <c r="S43" s="30">
        <v>0</v>
      </c>
      <c r="T43" s="39" t="s">
        <v>45</v>
      </c>
      <c r="U43" s="39" t="s">
        <v>181</v>
      </c>
      <c r="V43" s="37" t="s">
        <v>181</v>
      </c>
      <c r="W43" s="42" t="s">
        <v>276</v>
      </c>
      <c r="X43" s="39" t="s">
        <v>38</v>
      </c>
      <c r="Y43" s="43">
        <v>46022</v>
      </c>
    </row>
    <row r="44" spans="1:25" ht="80.099999999999994" customHeight="1">
      <c r="A44" s="37">
        <v>42</v>
      </c>
      <c r="B44" s="38">
        <v>185</v>
      </c>
      <c r="C44" s="39">
        <v>940472</v>
      </c>
      <c r="D44" s="40" t="s">
        <v>277</v>
      </c>
      <c r="E44" s="41">
        <v>42698</v>
      </c>
      <c r="F44" s="41">
        <v>42690</v>
      </c>
      <c r="G44" s="39" t="e" vm="3">
        <v>#VALUE!</v>
      </c>
      <c r="H44" s="39" t="e" vm="2">
        <v>#VALUE!</v>
      </c>
      <c r="I44" s="42" t="s">
        <v>278</v>
      </c>
      <c r="J44" s="39" t="s">
        <v>119</v>
      </c>
      <c r="K44" s="39" t="s">
        <v>279</v>
      </c>
      <c r="L44" s="42" t="s">
        <v>30</v>
      </c>
      <c r="M44" s="42" t="s">
        <v>280</v>
      </c>
      <c r="N44" s="42" t="s">
        <v>281</v>
      </c>
      <c r="O44" s="42" t="s">
        <v>32</v>
      </c>
      <c r="P44" s="42" t="s">
        <v>33</v>
      </c>
      <c r="Q44" s="30">
        <v>3201529</v>
      </c>
      <c r="R44" s="30">
        <v>0</v>
      </c>
      <c r="S44" s="30">
        <v>0</v>
      </c>
      <c r="T44" s="39" t="s">
        <v>45</v>
      </c>
      <c r="U44" s="39" t="s">
        <v>181</v>
      </c>
      <c r="V44" s="39" t="s">
        <v>181</v>
      </c>
      <c r="W44" s="44" t="s">
        <v>282</v>
      </c>
      <c r="X44" s="39" t="s">
        <v>183</v>
      </c>
      <c r="Y44" s="43">
        <v>45838</v>
      </c>
    </row>
    <row r="45" spans="1:25" ht="80.099999999999994" customHeight="1">
      <c r="A45" s="37">
        <v>43</v>
      </c>
      <c r="B45" s="38">
        <v>186</v>
      </c>
      <c r="C45" s="39">
        <v>1022852</v>
      </c>
      <c r="D45" s="40" t="s">
        <v>283</v>
      </c>
      <c r="E45" s="41">
        <v>42698</v>
      </c>
      <c r="F45" s="41">
        <v>42459</v>
      </c>
      <c r="G45" s="39" t="e" vm="3">
        <v>#VALUE!</v>
      </c>
      <c r="H45" s="39" t="e" vm="2">
        <v>#VALUE!</v>
      </c>
      <c r="I45" s="42" t="s">
        <v>284</v>
      </c>
      <c r="J45" s="39" t="s">
        <v>149</v>
      </c>
      <c r="K45" s="39" t="s">
        <v>150</v>
      </c>
      <c r="L45" s="42" t="s">
        <v>285</v>
      </c>
      <c r="M45" s="42" t="s">
        <v>246</v>
      </c>
      <c r="N45" s="42" t="s">
        <v>210</v>
      </c>
      <c r="O45" s="42" t="s">
        <v>32</v>
      </c>
      <c r="P45" s="42" t="s">
        <v>33</v>
      </c>
      <c r="Q45" s="30">
        <v>100000000</v>
      </c>
      <c r="R45" s="30">
        <v>100000000</v>
      </c>
      <c r="S45" s="30">
        <v>166121198.24945799</v>
      </c>
      <c r="T45" s="39" t="s">
        <v>34</v>
      </c>
      <c r="U45" s="39" t="s">
        <v>80</v>
      </c>
      <c r="V45" s="39" t="s">
        <v>81</v>
      </c>
      <c r="W45" s="45" t="s">
        <v>286</v>
      </c>
      <c r="X45" s="39" t="s">
        <v>48</v>
      </c>
      <c r="Y45" s="43">
        <v>45869</v>
      </c>
    </row>
    <row r="46" spans="1:25" ht="80.099999999999994" customHeight="1">
      <c r="A46" s="37">
        <v>44</v>
      </c>
      <c r="B46" s="38">
        <v>190</v>
      </c>
      <c r="C46" s="39">
        <v>951040</v>
      </c>
      <c r="D46" s="40" t="s">
        <v>287</v>
      </c>
      <c r="E46" s="41">
        <v>42706</v>
      </c>
      <c r="F46" s="41">
        <v>42641</v>
      </c>
      <c r="G46" s="39" t="e" vm="3">
        <v>#VALUE!</v>
      </c>
      <c r="H46" s="39" t="e" vm="2">
        <v>#VALUE!</v>
      </c>
      <c r="I46" s="42" t="s">
        <v>288</v>
      </c>
      <c r="J46" s="39" t="s">
        <v>149</v>
      </c>
      <c r="K46" s="39" t="s">
        <v>150</v>
      </c>
      <c r="L46" s="42" t="s">
        <v>289</v>
      </c>
      <c r="M46" s="42" t="s">
        <v>290</v>
      </c>
      <c r="N46" s="42" t="s">
        <v>210</v>
      </c>
      <c r="O46" s="42" t="s">
        <v>32</v>
      </c>
      <c r="P46" s="42" t="s">
        <v>33</v>
      </c>
      <c r="Q46" s="30">
        <v>13789100</v>
      </c>
      <c r="R46" s="30">
        <v>13789100</v>
      </c>
      <c r="S46" s="30">
        <v>28470000</v>
      </c>
      <c r="T46" s="39" t="s">
        <v>34</v>
      </c>
      <c r="U46" s="39" t="s">
        <v>80</v>
      </c>
      <c r="V46" s="39" t="s">
        <v>81</v>
      </c>
      <c r="W46" s="42" t="s">
        <v>291</v>
      </c>
      <c r="X46" s="39" t="s">
        <v>38</v>
      </c>
      <c r="Y46" s="43">
        <v>46022</v>
      </c>
    </row>
    <row r="47" spans="1:25" ht="80.099999999999994" customHeight="1">
      <c r="A47" s="37">
        <v>45</v>
      </c>
      <c r="B47" s="38">
        <v>194</v>
      </c>
      <c r="C47" s="39">
        <v>950310</v>
      </c>
      <c r="D47" s="40" t="s">
        <v>292</v>
      </c>
      <c r="E47" s="41">
        <v>42716</v>
      </c>
      <c r="F47" s="41">
        <v>42676</v>
      </c>
      <c r="G47" s="39" t="e" vm="8">
        <v>#VALUE!</v>
      </c>
      <c r="H47" s="39" t="e" vm="9">
        <v>#VALUE!</v>
      </c>
      <c r="I47" s="42" t="s">
        <v>293</v>
      </c>
      <c r="J47" s="39" t="s">
        <v>149</v>
      </c>
      <c r="K47" s="39" t="s">
        <v>150</v>
      </c>
      <c r="L47" s="42" t="s">
        <v>294</v>
      </c>
      <c r="M47" s="42" t="s">
        <v>295</v>
      </c>
      <c r="N47" s="42" t="s">
        <v>210</v>
      </c>
      <c r="O47" s="42" t="s">
        <v>32</v>
      </c>
      <c r="P47" s="42" t="s">
        <v>33</v>
      </c>
      <c r="Q47" s="30">
        <v>244295332.88</v>
      </c>
      <c r="R47" s="30">
        <v>244295332.88</v>
      </c>
      <c r="S47" s="30">
        <v>399068670.29883599</v>
      </c>
      <c r="T47" s="39" t="s">
        <v>34</v>
      </c>
      <c r="U47" s="39" t="s">
        <v>80</v>
      </c>
      <c r="V47" s="39" t="s">
        <v>81</v>
      </c>
      <c r="W47" s="44" t="s">
        <v>296</v>
      </c>
      <c r="X47" s="39" t="s">
        <v>38</v>
      </c>
      <c r="Y47" s="43">
        <v>45808</v>
      </c>
    </row>
    <row r="48" spans="1:25" ht="80.099999999999994" customHeight="1">
      <c r="A48" s="37">
        <v>46</v>
      </c>
      <c r="B48" s="38">
        <v>197</v>
      </c>
      <c r="C48" s="39" t="s">
        <v>49</v>
      </c>
      <c r="D48" s="40" t="s">
        <v>297</v>
      </c>
      <c r="E48" s="41">
        <v>42725</v>
      </c>
      <c r="F48" s="41">
        <v>42725</v>
      </c>
      <c r="G48" s="39" t="e" vm="3">
        <v>#VALUE!</v>
      </c>
      <c r="H48" s="39" t="e" vm="2">
        <v>#VALUE!</v>
      </c>
      <c r="I48" s="42" t="s">
        <v>298</v>
      </c>
      <c r="J48" s="39" t="s">
        <v>52</v>
      </c>
      <c r="K48" s="39" t="s">
        <v>110</v>
      </c>
      <c r="L48" s="42" t="s">
        <v>299</v>
      </c>
      <c r="M48" s="42" t="s">
        <v>300</v>
      </c>
      <c r="N48" s="42" t="s">
        <v>301</v>
      </c>
      <c r="O48" s="42" t="s">
        <v>32</v>
      </c>
      <c r="P48" s="42" t="s">
        <v>114</v>
      </c>
      <c r="Q48" s="30">
        <v>118057997.77</v>
      </c>
      <c r="R48" s="30">
        <v>0</v>
      </c>
      <c r="S48" s="30">
        <v>0</v>
      </c>
      <c r="T48" s="39" t="s">
        <v>34</v>
      </c>
      <c r="U48" s="39" t="s">
        <v>35</v>
      </c>
      <c r="V48" s="39" t="s">
        <v>36</v>
      </c>
      <c r="W48" s="45" t="s">
        <v>302</v>
      </c>
      <c r="X48" s="39" t="s">
        <v>38</v>
      </c>
      <c r="Y48" s="43">
        <v>45808</v>
      </c>
    </row>
    <row r="49" spans="1:25" ht="80.099999999999994" customHeight="1">
      <c r="A49" s="37">
        <v>47</v>
      </c>
      <c r="B49" s="38">
        <v>198</v>
      </c>
      <c r="C49" s="39">
        <v>2206410</v>
      </c>
      <c r="D49" s="40" t="s">
        <v>303</v>
      </c>
      <c r="E49" s="41">
        <v>42725</v>
      </c>
      <c r="F49" s="41">
        <v>42697</v>
      </c>
      <c r="G49" s="39" t="e" vm="10">
        <v>#VALUE!</v>
      </c>
      <c r="H49" s="39" t="e" vm="11">
        <v>#VALUE!</v>
      </c>
      <c r="I49" s="42" t="s">
        <v>304</v>
      </c>
      <c r="J49" s="39" t="s">
        <v>27</v>
      </c>
      <c r="K49" s="39" t="s">
        <v>305</v>
      </c>
      <c r="L49" s="42" t="s">
        <v>30</v>
      </c>
      <c r="M49" s="42" t="s">
        <v>306</v>
      </c>
      <c r="N49" s="42" t="s">
        <v>307</v>
      </c>
      <c r="O49" s="42" t="s">
        <v>32</v>
      </c>
      <c r="P49" s="42" t="s">
        <v>33</v>
      </c>
      <c r="Q49" s="30">
        <v>32901880</v>
      </c>
      <c r="R49" s="30">
        <v>0</v>
      </c>
      <c r="S49" s="30">
        <v>0</v>
      </c>
      <c r="T49" s="39" t="s">
        <v>45</v>
      </c>
      <c r="U49" s="39" t="s">
        <v>35</v>
      </c>
      <c r="V49" s="39" t="s">
        <v>36</v>
      </c>
      <c r="W49" s="42" t="s">
        <v>308</v>
      </c>
      <c r="X49" s="39" t="s">
        <v>38</v>
      </c>
      <c r="Y49" s="43">
        <v>46022</v>
      </c>
    </row>
    <row r="50" spans="1:25" ht="80.099999999999994" customHeight="1">
      <c r="A50" s="37">
        <v>48</v>
      </c>
      <c r="B50" s="38">
        <v>204</v>
      </c>
      <c r="C50" s="39">
        <v>967386</v>
      </c>
      <c r="D50" s="40" t="s">
        <v>309</v>
      </c>
      <c r="E50" s="41">
        <v>42770</v>
      </c>
      <c r="F50" s="41">
        <v>42692</v>
      </c>
      <c r="G50" s="39" t="e" vm="3">
        <v>#VALUE!</v>
      </c>
      <c r="H50" s="39" t="e" vm="2">
        <v>#VALUE!</v>
      </c>
      <c r="I50" s="42" t="s">
        <v>310</v>
      </c>
      <c r="J50" s="39" t="s">
        <v>149</v>
      </c>
      <c r="K50" s="39" t="s">
        <v>150</v>
      </c>
      <c r="L50" s="42" t="s">
        <v>311</v>
      </c>
      <c r="M50" s="42" t="s">
        <v>236</v>
      </c>
      <c r="N50" s="42" t="s">
        <v>312</v>
      </c>
      <c r="O50" s="42" t="s">
        <v>32</v>
      </c>
      <c r="P50" s="42" t="s">
        <v>33</v>
      </c>
      <c r="Q50" s="30">
        <v>13789100</v>
      </c>
      <c r="R50" s="30">
        <v>229239740</v>
      </c>
      <c r="S50" s="30">
        <v>229239740</v>
      </c>
      <c r="T50" s="39" t="s">
        <v>34</v>
      </c>
      <c r="U50" s="39" t="s">
        <v>80</v>
      </c>
      <c r="V50" s="39" t="s">
        <v>81</v>
      </c>
      <c r="W50" s="42" t="s">
        <v>313</v>
      </c>
      <c r="X50" s="39" t="s">
        <v>48</v>
      </c>
      <c r="Y50" s="43">
        <v>46022</v>
      </c>
    </row>
    <row r="51" spans="1:25" ht="80.099999999999994" customHeight="1">
      <c r="A51" s="37">
        <v>49</v>
      </c>
      <c r="B51" s="38">
        <v>208</v>
      </c>
      <c r="C51" s="39">
        <v>992541</v>
      </c>
      <c r="D51" s="40" t="s">
        <v>314</v>
      </c>
      <c r="E51" s="41">
        <v>42774</v>
      </c>
      <c r="F51" s="41">
        <v>42720</v>
      </c>
      <c r="G51" s="39" t="e" vm="25">
        <v>#VALUE!</v>
      </c>
      <c r="H51" s="39" t="e" vm="26">
        <v>#VALUE!</v>
      </c>
      <c r="I51" s="42" t="s">
        <v>315</v>
      </c>
      <c r="J51" s="39" t="s">
        <v>149</v>
      </c>
      <c r="K51" s="39" t="s">
        <v>150</v>
      </c>
      <c r="L51" s="42" t="s">
        <v>316</v>
      </c>
      <c r="M51" s="42" t="s">
        <v>317</v>
      </c>
      <c r="N51" s="42" t="s">
        <v>210</v>
      </c>
      <c r="O51" s="42" t="s">
        <v>32</v>
      </c>
      <c r="P51" s="42" t="s">
        <v>33</v>
      </c>
      <c r="Q51" s="30">
        <v>74800000</v>
      </c>
      <c r="R51" s="30">
        <v>2101166</v>
      </c>
      <c r="S51" s="30">
        <v>2117338.4673876981</v>
      </c>
      <c r="T51" s="39" t="s">
        <v>34</v>
      </c>
      <c r="U51" s="39" t="s">
        <v>80</v>
      </c>
      <c r="V51" s="39" t="s">
        <v>81</v>
      </c>
      <c r="W51" s="42" t="s">
        <v>318</v>
      </c>
      <c r="X51" s="39" t="s">
        <v>48</v>
      </c>
      <c r="Y51" s="43">
        <v>46022</v>
      </c>
    </row>
    <row r="52" spans="1:25" ht="80.099999999999994" customHeight="1">
      <c r="A52" s="37">
        <v>50</v>
      </c>
      <c r="B52" s="38">
        <v>209</v>
      </c>
      <c r="C52" s="39" t="s">
        <v>49</v>
      </c>
      <c r="D52" s="40" t="s">
        <v>319</v>
      </c>
      <c r="E52" s="41">
        <v>42774</v>
      </c>
      <c r="F52" s="41">
        <v>42774</v>
      </c>
      <c r="G52" s="39" t="e" vm="3">
        <v>#VALUE!</v>
      </c>
      <c r="H52" s="39" t="e" vm="2">
        <v>#VALUE!</v>
      </c>
      <c r="I52" s="42" t="s">
        <v>320</v>
      </c>
      <c r="J52" s="39" t="s">
        <v>52</v>
      </c>
      <c r="K52" s="39" t="s">
        <v>110</v>
      </c>
      <c r="L52" s="42" t="s">
        <v>321</v>
      </c>
      <c r="M52" s="42" t="s">
        <v>322</v>
      </c>
      <c r="N52" s="42" t="s">
        <v>323</v>
      </c>
      <c r="O52" s="42" t="s">
        <v>32</v>
      </c>
      <c r="P52" s="42" t="s">
        <v>114</v>
      </c>
      <c r="Q52" s="30">
        <v>80843644.859999999</v>
      </c>
      <c r="R52" s="30">
        <v>0</v>
      </c>
      <c r="S52" s="30">
        <v>0</v>
      </c>
      <c r="T52" s="39" t="s">
        <v>34</v>
      </c>
      <c r="U52" s="39" t="s">
        <v>35</v>
      </c>
      <c r="V52" s="39" t="s">
        <v>36</v>
      </c>
      <c r="W52" s="42" t="s">
        <v>324</v>
      </c>
      <c r="X52" s="39" t="s">
        <v>38</v>
      </c>
      <c r="Y52" s="43">
        <v>46022</v>
      </c>
    </row>
    <row r="53" spans="1:25" ht="80.099999999999994" customHeight="1">
      <c r="A53" s="37">
        <v>51</v>
      </c>
      <c r="B53" s="38">
        <v>216</v>
      </c>
      <c r="C53" s="39">
        <v>972825</v>
      </c>
      <c r="D53" s="40" t="s">
        <v>325</v>
      </c>
      <c r="E53" s="41">
        <v>42783</v>
      </c>
      <c r="F53" s="41">
        <v>42632</v>
      </c>
      <c r="G53" s="39" t="e" vm="8">
        <v>#VALUE!</v>
      </c>
      <c r="H53" s="39" t="e" vm="9">
        <v>#VALUE!</v>
      </c>
      <c r="I53" s="42" t="s">
        <v>293</v>
      </c>
      <c r="J53" s="39" t="s">
        <v>149</v>
      </c>
      <c r="K53" s="39" t="s">
        <v>150</v>
      </c>
      <c r="L53" s="42" t="s">
        <v>326</v>
      </c>
      <c r="M53" s="42" t="s">
        <v>317</v>
      </c>
      <c r="N53" s="42" t="s">
        <v>210</v>
      </c>
      <c r="O53" s="42" t="s">
        <v>32</v>
      </c>
      <c r="P53" s="42" t="s">
        <v>33</v>
      </c>
      <c r="Q53" s="30">
        <v>13789100</v>
      </c>
      <c r="R53" s="30">
        <v>13789080</v>
      </c>
      <c r="S53" s="30">
        <v>28470000</v>
      </c>
      <c r="T53" s="39" t="s">
        <v>34</v>
      </c>
      <c r="U53" s="39" t="s">
        <v>80</v>
      </c>
      <c r="V53" s="39" t="s">
        <v>81</v>
      </c>
      <c r="W53" s="44" t="s">
        <v>327</v>
      </c>
      <c r="X53" s="39" t="s">
        <v>38</v>
      </c>
      <c r="Y53" s="43">
        <v>45930</v>
      </c>
    </row>
    <row r="54" spans="1:25" ht="80.099999999999994" customHeight="1">
      <c r="A54" s="37">
        <v>52</v>
      </c>
      <c r="B54" s="38">
        <v>221</v>
      </c>
      <c r="C54" s="39">
        <v>2143298</v>
      </c>
      <c r="D54" s="40" t="s">
        <v>328</v>
      </c>
      <c r="E54" s="41">
        <v>42808</v>
      </c>
      <c r="F54" s="41">
        <v>42786</v>
      </c>
      <c r="G54" s="39" t="e" vm="3">
        <v>#VALUE!</v>
      </c>
      <c r="H54" s="39" t="e" vm="2">
        <v>#VALUE!</v>
      </c>
      <c r="I54" s="42" t="s">
        <v>329</v>
      </c>
      <c r="J54" s="39" t="s">
        <v>27</v>
      </c>
      <c r="K54" s="39" t="s">
        <v>330</v>
      </c>
      <c r="L54" s="42" t="s">
        <v>30</v>
      </c>
      <c r="M54" s="42" t="s">
        <v>331</v>
      </c>
      <c r="N54" s="42" t="s">
        <v>332</v>
      </c>
      <c r="O54" s="42" t="s">
        <v>32</v>
      </c>
      <c r="P54" s="42" t="s">
        <v>33</v>
      </c>
      <c r="Q54" s="30">
        <v>620000</v>
      </c>
      <c r="R54" s="30">
        <v>0</v>
      </c>
      <c r="S54" s="30">
        <v>0</v>
      </c>
      <c r="T54" s="39" t="s">
        <v>45</v>
      </c>
      <c r="U54" s="39" t="s">
        <v>35</v>
      </c>
      <c r="V54" s="39" t="s">
        <v>36</v>
      </c>
      <c r="W54" s="42" t="s">
        <v>333</v>
      </c>
      <c r="X54" s="39" t="s">
        <v>183</v>
      </c>
      <c r="Y54" s="43">
        <v>45930</v>
      </c>
    </row>
    <row r="55" spans="1:25" ht="80.099999999999994" customHeight="1">
      <c r="A55" s="37">
        <v>53</v>
      </c>
      <c r="B55" s="38">
        <v>225</v>
      </c>
      <c r="C55" s="37">
        <v>2432017</v>
      </c>
      <c r="D55" s="40" t="s">
        <v>334</v>
      </c>
      <c r="E55" s="41">
        <v>42816</v>
      </c>
      <c r="F55" s="41">
        <v>42800</v>
      </c>
      <c r="G55" s="39" t="e" vm="3">
        <v>#VALUE!</v>
      </c>
      <c r="H55" s="39" t="e" vm="2">
        <v>#VALUE!</v>
      </c>
      <c r="I55" s="42" t="s">
        <v>335</v>
      </c>
      <c r="J55" s="39" t="s">
        <v>149</v>
      </c>
      <c r="K55" s="39" t="s">
        <v>150</v>
      </c>
      <c r="L55" s="42" t="s">
        <v>42</v>
      </c>
      <c r="M55" s="42" t="s">
        <v>336</v>
      </c>
      <c r="N55" s="42" t="s">
        <v>337</v>
      </c>
      <c r="O55" s="42" t="s">
        <v>32</v>
      </c>
      <c r="P55" s="42" t="s">
        <v>33</v>
      </c>
      <c r="Q55" s="30">
        <v>1000000</v>
      </c>
      <c r="R55" s="30">
        <v>0</v>
      </c>
      <c r="S55" s="30">
        <v>0</v>
      </c>
      <c r="T55" s="39" t="s">
        <v>45</v>
      </c>
      <c r="U55" s="39" t="s">
        <v>35</v>
      </c>
      <c r="V55" s="39" t="s">
        <v>36</v>
      </c>
      <c r="W55" s="42" t="s">
        <v>338</v>
      </c>
      <c r="X55" s="39" t="s">
        <v>183</v>
      </c>
      <c r="Y55" s="43">
        <v>45869</v>
      </c>
    </row>
    <row r="56" spans="1:25" ht="80.099999999999994" customHeight="1">
      <c r="A56" s="37">
        <v>54</v>
      </c>
      <c r="B56" s="38">
        <v>229</v>
      </c>
      <c r="C56" s="39">
        <v>2130625</v>
      </c>
      <c r="D56" s="40" t="s">
        <v>339</v>
      </c>
      <c r="E56" s="41">
        <v>42816</v>
      </c>
      <c r="F56" s="41">
        <v>42816</v>
      </c>
      <c r="G56" s="39" t="e" vm="29">
        <v>#VALUE!</v>
      </c>
      <c r="H56" s="39" t="e" vm="11">
        <v>#VALUE!</v>
      </c>
      <c r="I56" s="42" t="s">
        <v>340</v>
      </c>
      <c r="J56" s="39" t="s">
        <v>27</v>
      </c>
      <c r="K56" s="39" t="s">
        <v>341</v>
      </c>
      <c r="L56" s="42" t="s">
        <v>30</v>
      </c>
      <c r="M56" s="42" t="s">
        <v>342</v>
      </c>
      <c r="N56" s="42" t="s">
        <v>343</v>
      </c>
      <c r="O56" s="42" t="s">
        <v>32</v>
      </c>
      <c r="P56" s="42" t="s">
        <v>33</v>
      </c>
      <c r="Q56" s="30">
        <v>90000000</v>
      </c>
      <c r="R56" s="30">
        <v>0</v>
      </c>
      <c r="S56" s="30">
        <v>0</v>
      </c>
      <c r="T56" s="39" t="s">
        <v>45</v>
      </c>
      <c r="U56" s="39" t="s">
        <v>35</v>
      </c>
      <c r="V56" s="39" t="s">
        <v>36</v>
      </c>
      <c r="W56" s="42" t="s">
        <v>344</v>
      </c>
      <c r="X56" s="39" t="s">
        <v>38</v>
      </c>
      <c r="Y56" s="43">
        <v>45930</v>
      </c>
    </row>
    <row r="57" spans="1:25" ht="80.099999999999994" customHeight="1">
      <c r="A57" s="37">
        <v>55</v>
      </c>
      <c r="B57" s="38">
        <v>232</v>
      </c>
      <c r="C57" s="39">
        <v>2164045</v>
      </c>
      <c r="D57" s="40" t="s">
        <v>345</v>
      </c>
      <c r="E57" s="41">
        <v>42825</v>
      </c>
      <c r="F57" s="41">
        <v>42810</v>
      </c>
      <c r="G57" s="39" t="e" vm="3">
        <v>#VALUE!</v>
      </c>
      <c r="H57" s="39" t="e" vm="2">
        <v>#VALUE!</v>
      </c>
      <c r="I57" s="42" t="s">
        <v>65</v>
      </c>
      <c r="J57" s="39" t="s">
        <v>27</v>
      </c>
      <c r="K57" s="39" t="s">
        <v>346</v>
      </c>
      <c r="L57" s="42" t="s">
        <v>30</v>
      </c>
      <c r="M57" s="42" t="s">
        <v>347</v>
      </c>
      <c r="N57" s="42" t="s">
        <v>348</v>
      </c>
      <c r="O57" s="42" t="s">
        <v>32</v>
      </c>
      <c r="P57" s="42" t="s">
        <v>33</v>
      </c>
      <c r="Q57" s="30">
        <v>5738000</v>
      </c>
      <c r="R57" s="30">
        <v>0</v>
      </c>
      <c r="S57" s="30">
        <v>0</v>
      </c>
      <c r="T57" s="39" t="s">
        <v>45</v>
      </c>
      <c r="U57" s="39" t="s">
        <v>35</v>
      </c>
      <c r="V57" s="39" t="s">
        <v>36</v>
      </c>
      <c r="W57" s="45" t="s">
        <v>349</v>
      </c>
      <c r="X57" s="39" t="s">
        <v>183</v>
      </c>
      <c r="Y57" s="43">
        <v>45716</v>
      </c>
    </row>
    <row r="58" spans="1:25" ht="80.099999999999994" customHeight="1">
      <c r="A58" s="37">
        <v>56</v>
      </c>
      <c r="B58" s="38">
        <v>238</v>
      </c>
      <c r="C58" s="39">
        <v>1026862</v>
      </c>
      <c r="D58" s="40" t="s">
        <v>350</v>
      </c>
      <c r="E58" s="41">
        <v>42850</v>
      </c>
      <c r="F58" s="41">
        <v>42796</v>
      </c>
      <c r="G58" s="39" t="e" vm="30">
        <v>#VALUE!</v>
      </c>
      <c r="H58" s="39" t="e" vm="31">
        <v>#VALUE!</v>
      </c>
      <c r="I58" s="42" t="s">
        <v>76</v>
      </c>
      <c r="J58" s="39" t="s">
        <v>27</v>
      </c>
      <c r="K58" s="39" t="s">
        <v>132</v>
      </c>
      <c r="L58" s="42" t="s">
        <v>351</v>
      </c>
      <c r="M58" s="42" t="s">
        <v>352</v>
      </c>
      <c r="N58" s="42" t="s">
        <v>353</v>
      </c>
      <c r="O58" s="42" t="s">
        <v>32</v>
      </c>
      <c r="P58" s="42" t="s">
        <v>33</v>
      </c>
      <c r="Q58" s="30">
        <v>20000000</v>
      </c>
      <c r="R58" s="30">
        <v>0</v>
      </c>
      <c r="S58" s="30">
        <v>0</v>
      </c>
      <c r="T58" s="39" t="s">
        <v>34</v>
      </c>
      <c r="U58" s="39" t="s">
        <v>35</v>
      </c>
      <c r="V58" s="39" t="s">
        <v>36</v>
      </c>
      <c r="W58" s="42" t="s">
        <v>354</v>
      </c>
      <c r="X58" s="39" t="s">
        <v>38</v>
      </c>
      <c r="Y58" s="43">
        <v>46022</v>
      </c>
    </row>
    <row r="59" spans="1:25" ht="80.099999999999994" customHeight="1">
      <c r="A59" s="37">
        <v>57</v>
      </c>
      <c r="B59" s="38">
        <v>239</v>
      </c>
      <c r="C59" s="39">
        <v>1010402</v>
      </c>
      <c r="D59" s="40" t="s">
        <v>355</v>
      </c>
      <c r="E59" s="41">
        <v>42851</v>
      </c>
      <c r="F59" s="41">
        <v>42830</v>
      </c>
      <c r="G59" s="39" t="e" vm="3">
        <v>#VALUE!</v>
      </c>
      <c r="H59" s="39" t="e" vm="2">
        <v>#VALUE!</v>
      </c>
      <c r="I59" s="42" t="s">
        <v>234</v>
      </c>
      <c r="J59" s="39" t="s">
        <v>149</v>
      </c>
      <c r="K59" s="39" t="s">
        <v>150</v>
      </c>
      <c r="L59" s="42" t="s">
        <v>356</v>
      </c>
      <c r="M59" s="42" t="s">
        <v>30</v>
      </c>
      <c r="N59" s="42" t="s">
        <v>357</v>
      </c>
      <c r="O59" s="42" t="s">
        <v>32</v>
      </c>
      <c r="P59" s="42" t="s">
        <v>33</v>
      </c>
      <c r="Q59" s="30">
        <v>22131510</v>
      </c>
      <c r="R59" s="30">
        <v>22131510</v>
      </c>
      <c r="S59" s="30">
        <v>42705000</v>
      </c>
      <c r="T59" s="39" t="s">
        <v>34</v>
      </c>
      <c r="U59" s="39" t="s">
        <v>80</v>
      </c>
      <c r="V59" s="39" t="s">
        <v>81</v>
      </c>
      <c r="W59" s="44" t="s">
        <v>358</v>
      </c>
      <c r="X59" s="39" t="s">
        <v>48</v>
      </c>
      <c r="Y59" s="43">
        <v>45808</v>
      </c>
    </row>
    <row r="60" spans="1:25" ht="80.099999999999994" customHeight="1">
      <c r="A60" s="37">
        <v>58</v>
      </c>
      <c r="B60" s="38">
        <v>244</v>
      </c>
      <c r="C60" s="39">
        <v>347330</v>
      </c>
      <c r="D60" s="40" t="s">
        <v>359</v>
      </c>
      <c r="E60" s="41">
        <v>38583</v>
      </c>
      <c r="F60" s="41">
        <v>42975</v>
      </c>
      <c r="G60" s="39" t="e" vm="21">
        <v>#VALUE!</v>
      </c>
      <c r="H60" s="39" t="e" vm="22">
        <v>#VALUE!</v>
      </c>
      <c r="I60" s="42" t="s">
        <v>202</v>
      </c>
      <c r="J60" s="39" t="s">
        <v>27</v>
      </c>
      <c r="K60" s="39" t="s">
        <v>41</v>
      </c>
      <c r="L60" s="42" t="s">
        <v>30</v>
      </c>
      <c r="M60" s="42" t="s">
        <v>360</v>
      </c>
      <c r="N60" s="42" t="s">
        <v>361</v>
      </c>
      <c r="O60" s="42" t="s">
        <v>32</v>
      </c>
      <c r="P60" s="42" t="s">
        <v>33</v>
      </c>
      <c r="Q60" s="30">
        <v>11500000</v>
      </c>
      <c r="R60" s="30">
        <v>0</v>
      </c>
      <c r="S60" s="30">
        <v>0</v>
      </c>
      <c r="T60" s="39" t="s">
        <v>45</v>
      </c>
      <c r="U60" s="39" t="s">
        <v>35</v>
      </c>
      <c r="V60" s="39" t="s">
        <v>36</v>
      </c>
      <c r="W60" s="45" t="s">
        <v>362</v>
      </c>
      <c r="X60" s="39" t="s">
        <v>38</v>
      </c>
      <c r="Y60" s="43">
        <v>45930</v>
      </c>
    </row>
    <row r="61" spans="1:25" ht="80.099999999999994" customHeight="1">
      <c r="A61" s="37">
        <v>59</v>
      </c>
      <c r="B61" s="38">
        <v>249</v>
      </c>
      <c r="C61" s="39">
        <v>1038590</v>
      </c>
      <c r="D61" s="40" t="s">
        <v>363</v>
      </c>
      <c r="E61" s="41">
        <v>42857</v>
      </c>
      <c r="F61" s="41">
        <v>42849</v>
      </c>
      <c r="G61" s="39" t="e" vm="3">
        <v>#VALUE!</v>
      </c>
      <c r="H61" s="39" t="e" vm="2">
        <v>#VALUE!</v>
      </c>
      <c r="I61" s="42" t="s">
        <v>364</v>
      </c>
      <c r="J61" s="39" t="s">
        <v>149</v>
      </c>
      <c r="K61" s="39" t="s">
        <v>150</v>
      </c>
      <c r="L61" s="42" t="s">
        <v>365</v>
      </c>
      <c r="M61" s="42" t="s">
        <v>366</v>
      </c>
      <c r="N61" s="42" t="s">
        <v>367</v>
      </c>
      <c r="O61" s="42" t="s">
        <v>32</v>
      </c>
      <c r="P61" s="42" t="s">
        <v>33</v>
      </c>
      <c r="Q61" s="30">
        <v>14754340</v>
      </c>
      <c r="R61" s="30">
        <v>14754340</v>
      </c>
      <c r="S61" s="30">
        <v>28470000</v>
      </c>
      <c r="T61" s="39" t="s">
        <v>34</v>
      </c>
      <c r="U61" s="39" t="s">
        <v>80</v>
      </c>
      <c r="V61" s="39" t="s">
        <v>81</v>
      </c>
      <c r="W61" s="42" t="s">
        <v>368</v>
      </c>
      <c r="X61" s="39" t="s">
        <v>38</v>
      </c>
      <c r="Y61" s="43">
        <v>46022</v>
      </c>
    </row>
    <row r="62" spans="1:25" ht="80.099999999999994" customHeight="1">
      <c r="A62" s="37">
        <v>60</v>
      </c>
      <c r="B62" s="38">
        <v>257</v>
      </c>
      <c r="C62" s="39">
        <v>996265</v>
      </c>
      <c r="D62" s="40" t="s">
        <v>369</v>
      </c>
      <c r="E62" s="41">
        <v>42887</v>
      </c>
      <c r="F62" s="41">
        <v>42822</v>
      </c>
      <c r="G62" s="39" t="e" vm="19">
        <v>#VALUE!</v>
      </c>
      <c r="H62" s="39" t="e" vm="20">
        <v>#VALUE!</v>
      </c>
      <c r="I62" s="42" t="s">
        <v>370</v>
      </c>
      <c r="J62" s="39" t="s">
        <v>149</v>
      </c>
      <c r="K62" s="39" t="s">
        <v>150</v>
      </c>
      <c r="L62" s="42" t="s">
        <v>371</v>
      </c>
      <c r="M62" s="42" t="s">
        <v>372</v>
      </c>
      <c r="N62" s="42" t="s">
        <v>367</v>
      </c>
      <c r="O62" s="42" t="s">
        <v>32</v>
      </c>
      <c r="P62" s="42" t="s">
        <v>33</v>
      </c>
      <c r="Q62" s="30">
        <v>14754340</v>
      </c>
      <c r="R62" s="30">
        <v>338148878</v>
      </c>
      <c r="S62" s="30">
        <v>356085633.76688397</v>
      </c>
      <c r="T62" s="39" t="s">
        <v>34</v>
      </c>
      <c r="U62" s="39" t="s">
        <v>80</v>
      </c>
      <c r="V62" s="39" t="s">
        <v>81</v>
      </c>
      <c r="W62" s="44" t="s">
        <v>373</v>
      </c>
      <c r="X62" s="39" t="s">
        <v>48</v>
      </c>
      <c r="Y62" s="43">
        <v>45869</v>
      </c>
    </row>
    <row r="63" spans="1:25" ht="80.099999999999994" customHeight="1">
      <c r="A63" s="37">
        <v>61</v>
      </c>
      <c r="B63" s="38">
        <v>263</v>
      </c>
      <c r="C63" s="39">
        <v>1034357</v>
      </c>
      <c r="D63" s="40" t="s">
        <v>374</v>
      </c>
      <c r="E63" s="41">
        <v>42913</v>
      </c>
      <c r="F63" s="41">
        <v>42824</v>
      </c>
      <c r="G63" s="39" t="e" vm="8">
        <v>#VALUE!</v>
      </c>
      <c r="H63" s="39" t="e" vm="9">
        <v>#VALUE!</v>
      </c>
      <c r="I63" s="42" t="s">
        <v>375</v>
      </c>
      <c r="J63" s="39" t="s">
        <v>149</v>
      </c>
      <c r="K63" s="39" t="s">
        <v>150</v>
      </c>
      <c r="L63" s="42" t="s">
        <v>376</v>
      </c>
      <c r="M63" s="42" t="s">
        <v>372</v>
      </c>
      <c r="N63" s="42" t="s">
        <v>377</v>
      </c>
      <c r="O63" s="42" t="s">
        <v>32</v>
      </c>
      <c r="P63" s="42" t="s">
        <v>33</v>
      </c>
      <c r="Q63" s="30">
        <v>29504066</v>
      </c>
      <c r="R63" s="30">
        <v>29504066</v>
      </c>
      <c r="S63" s="30">
        <v>46817015.685138002</v>
      </c>
      <c r="T63" s="39" t="s">
        <v>34</v>
      </c>
      <c r="U63" s="39" t="s">
        <v>80</v>
      </c>
      <c r="V63" s="39" t="s">
        <v>81</v>
      </c>
      <c r="W63" s="45" t="s">
        <v>378</v>
      </c>
      <c r="X63" s="39" t="s">
        <v>38</v>
      </c>
      <c r="Y63" s="43">
        <v>45808</v>
      </c>
    </row>
    <row r="64" spans="1:25" ht="80.099999999999994" customHeight="1">
      <c r="A64" s="37">
        <v>62</v>
      </c>
      <c r="B64" s="38">
        <v>271</v>
      </c>
      <c r="C64" s="39">
        <v>1039792</v>
      </c>
      <c r="D64" s="40" t="s">
        <v>379</v>
      </c>
      <c r="E64" s="41">
        <v>42926</v>
      </c>
      <c r="F64" s="41">
        <v>42689</v>
      </c>
      <c r="G64" s="39" t="e" vm="3">
        <v>#VALUE!</v>
      </c>
      <c r="H64" s="39" t="e" vm="2">
        <v>#VALUE!</v>
      </c>
      <c r="I64" s="42" t="s">
        <v>315</v>
      </c>
      <c r="J64" s="39" t="s">
        <v>149</v>
      </c>
      <c r="K64" s="39" t="s">
        <v>150</v>
      </c>
      <c r="L64" s="42" t="s">
        <v>380</v>
      </c>
      <c r="M64" s="42" t="s">
        <v>372</v>
      </c>
      <c r="N64" s="42" t="s">
        <v>381</v>
      </c>
      <c r="O64" s="42" t="s">
        <v>32</v>
      </c>
      <c r="P64" s="42" t="s">
        <v>33</v>
      </c>
      <c r="Q64" s="30">
        <v>13789100</v>
      </c>
      <c r="R64" s="30">
        <v>13789080</v>
      </c>
      <c r="S64" s="30">
        <v>28470000</v>
      </c>
      <c r="T64" s="39" t="s">
        <v>34</v>
      </c>
      <c r="U64" s="39" t="s">
        <v>80</v>
      </c>
      <c r="V64" s="39" t="s">
        <v>81</v>
      </c>
      <c r="W64" s="42" t="s">
        <v>382</v>
      </c>
      <c r="X64" s="39" t="s">
        <v>48</v>
      </c>
      <c r="Y64" s="43">
        <v>46022</v>
      </c>
    </row>
    <row r="65" spans="1:25" ht="80.099999999999994" customHeight="1">
      <c r="A65" s="37">
        <v>63</v>
      </c>
      <c r="B65" s="38">
        <v>273</v>
      </c>
      <c r="C65" s="39">
        <v>1038314</v>
      </c>
      <c r="D65" s="40" t="s">
        <v>383</v>
      </c>
      <c r="E65" s="41">
        <v>42926</v>
      </c>
      <c r="F65" s="41">
        <v>42689</v>
      </c>
      <c r="G65" s="39" t="e" vm="3">
        <v>#VALUE!</v>
      </c>
      <c r="H65" s="39" t="e" vm="2">
        <v>#VALUE!</v>
      </c>
      <c r="I65" s="42" t="s">
        <v>315</v>
      </c>
      <c r="J65" s="39" t="s">
        <v>149</v>
      </c>
      <c r="K65" s="39" t="s">
        <v>150</v>
      </c>
      <c r="L65" s="42" t="s">
        <v>384</v>
      </c>
      <c r="M65" s="42" t="s">
        <v>372</v>
      </c>
      <c r="N65" s="42" t="s">
        <v>381</v>
      </c>
      <c r="O65" s="42" t="s">
        <v>32</v>
      </c>
      <c r="P65" s="42" t="s">
        <v>33</v>
      </c>
      <c r="Q65" s="30">
        <v>13789100</v>
      </c>
      <c r="R65" s="30">
        <v>13789080</v>
      </c>
      <c r="S65" s="30">
        <v>28470000</v>
      </c>
      <c r="T65" s="39" t="s">
        <v>34</v>
      </c>
      <c r="U65" s="39" t="s">
        <v>80</v>
      </c>
      <c r="V65" s="39" t="s">
        <v>81</v>
      </c>
      <c r="W65" s="44" t="s">
        <v>385</v>
      </c>
      <c r="X65" s="39" t="s">
        <v>48</v>
      </c>
      <c r="Y65" s="43">
        <v>45808</v>
      </c>
    </row>
    <row r="66" spans="1:25" ht="80.099999999999994" customHeight="1">
      <c r="A66" s="37">
        <v>64</v>
      </c>
      <c r="B66" s="38">
        <v>274</v>
      </c>
      <c r="C66" s="39" t="s">
        <v>49</v>
      </c>
      <c r="D66" s="40" t="s">
        <v>386</v>
      </c>
      <c r="E66" s="41">
        <v>42934</v>
      </c>
      <c r="F66" s="41">
        <v>42934</v>
      </c>
      <c r="G66" s="39" t="e" vm="3">
        <v>#VALUE!</v>
      </c>
      <c r="H66" s="39" t="e" vm="2">
        <v>#VALUE!</v>
      </c>
      <c r="I66" s="42" t="s">
        <v>387</v>
      </c>
      <c r="J66" s="39" t="s">
        <v>52</v>
      </c>
      <c r="K66" s="39" t="s">
        <v>110</v>
      </c>
      <c r="L66" s="42" t="s">
        <v>388</v>
      </c>
      <c r="M66" s="42" t="s">
        <v>389</v>
      </c>
      <c r="N66" s="42" t="s">
        <v>390</v>
      </c>
      <c r="O66" s="42" t="s">
        <v>32</v>
      </c>
      <c r="P66" s="42" t="s">
        <v>114</v>
      </c>
      <c r="Q66" s="30">
        <v>0</v>
      </c>
      <c r="R66" s="30">
        <v>0</v>
      </c>
      <c r="S66" s="30">
        <v>0</v>
      </c>
      <c r="T66" s="39" t="s">
        <v>45</v>
      </c>
      <c r="U66" s="39" t="s">
        <v>35</v>
      </c>
      <c r="V66" s="39" t="s">
        <v>36</v>
      </c>
      <c r="W66" s="42" t="s">
        <v>391</v>
      </c>
      <c r="X66" s="39" t="s">
        <v>38</v>
      </c>
      <c r="Y66" s="43">
        <v>45808</v>
      </c>
    </row>
    <row r="67" spans="1:25" ht="80.099999999999994" customHeight="1">
      <c r="A67" s="37">
        <v>65</v>
      </c>
      <c r="B67" s="38">
        <v>281</v>
      </c>
      <c r="C67" s="39">
        <v>1385136</v>
      </c>
      <c r="D67" s="40" t="s">
        <v>392</v>
      </c>
      <c r="E67" s="41">
        <v>42941</v>
      </c>
      <c r="F67" s="41">
        <v>42788</v>
      </c>
      <c r="G67" s="39" t="e" vm="4">
        <v>#VALUE!</v>
      </c>
      <c r="H67" s="39" t="e" vm="5">
        <v>#VALUE!</v>
      </c>
      <c r="I67" s="42" t="s">
        <v>393</v>
      </c>
      <c r="J67" s="39" t="s">
        <v>119</v>
      </c>
      <c r="K67" s="39" t="s">
        <v>279</v>
      </c>
      <c r="L67" s="42" t="s">
        <v>394</v>
      </c>
      <c r="M67" s="42" t="s">
        <v>352</v>
      </c>
      <c r="N67" s="42" t="s">
        <v>395</v>
      </c>
      <c r="O67" s="42" t="s">
        <v>32</v>
      </c>
      <c r="P67" s="42" t="s">
        <v>33</v>
      </c>
      <c r="Q67" s="30">
        <v>85055933.329999998</v>
      </c>
      <c r="R67" s="30">
        <v>0</v>
      </c>
      <c r="S67" s="30">
        <v>0</v>
      </c>
      <c r="T67" s="39" t="s">
        <v>34</v>
      </c>
      <c r="U67" s="39" t="s">
        <v>181</v>
      </c>
      <c r="V67" s="37" t="s">
        <v>181</v>
      </c>
      <c r="W67" s="42" t="s">
        <v>396</v>
      </c>
      <c r="X67" s="39" t="s">
        <v>38</v>
      </c>
      <c r="Y67" s="43">
        <v>45808</v>
      </c>
    </row>
    <row r="68" spans="1:25" ht="80.099999999999994" customHeight="1">
      <c r="A68" s="37">
        <v>66</v>
      </c>
      <c r="B68" s="38">
        <v>283</v>
      </c>
      <c r="C68" s="39">
        <v>2170635</v>
      </c>
      <c r="D68" s="40" t="s">
        <v>397</v>
      </c>
      <c r="E68" s="41">
        <v>42941</v>
      </c>
      <c r="F68" s="41">
        <v>42908</v>
      </c>
      <c r="G68" s="39" t="e" vm="4">
        <v>#VALUE!</v>
      </c>
      <c r="H68" s="39" t="e" vm="5">
        <v>#VALUE!</v>
      </c>
      <c r="I68" s="42" t="s">
        <v>148</v>
      </c>
      <c r="J68" s="39" t="s">
        <v>149</v>
      </c>
      <c r="K68" s="39" t="s">
        <v>150</v>
      </c>
      <c r="L68" s="42" t="s">
        <v>398</v>
      </c>
      <c r="M68" s="42" t="s">
        <v>399</v>
      </c>
      <c r="N68" s="42" t="s">
        <v>367</v>
      </c>
      <c r="O68" s="42" t="s">
        <v>32</v>
      </c>
      <c r="P68" s="42" t="s">
        <v>33</v>
      </c>
      <c r="Q68" s="30">
        <v>14754340</v>
      </c>
      <c r="R68" s="30">
        <v>14754340</v>
      </c>
      <c r="S68" s="30">
        <v>28470000</v>
      </c>
      <c r="T68" s="39" t="s">
        <v>34</v>
      </c>
      <c r="U68" s="39" t="s">
        <v>80</v>
      </c>
      <c r="V68" s="39" t="s">
        <v>81</v>
      </c>
      <c r="W68" s="42" t="s">
        <v>400</v>
      </c>
      <c r="X68" s="39" t="s">
        <v>38</v>
      </c>
      <c r="Y68" s="43">
        <v>45808</v>
      </c>
    </row>
    <row r="69" spans="1:25" ht="80.099999999999994" customHeight="1">
      <c r="A69" s="37">
        <v>67</v>
      </c>
      <c r="B69" s="38">
        <v>284</v>
      </c>
      <c r="C69" s="39">
        <v>1281094</v>
      </c>
      <c r="D69" s="40" t="s">
        <v>401</v>
      </c>
      <c r="E69" s="41">
        <v>42947</v>
      </c>
      <c r="F69" s="41">
        <v>42649</v>
      </c>
      <c r="G69" s="39" t="e" vm="3">
        <v>#VALUE!</v>
      </c>
      <c r="H69" s="39" t="e" vm="2">
        <v>#VALUE!</v>
      </c>
      <c r="I69" s="42" t="s">
        <v>402</v>
      </c>
      <c r="J69" s="39" t="s">
        <v>149</v>
      </c>
      <c r="K69" s="39" t="s">
        <v>150</v>
      </c>
      <c r="L69" s="42" t="s">
        <v>403</v>
      </c>
      <c r="M69" s="42" t="s">
        <v>404</v>
      </c>
      <c r="N69" s="42" t="s">
        <v>381</v>
      </c>
      <c r="O69" s="42" t="s">
        <v>32</v>
      </c>
      <c r="P69" s="42" t="s">
        <v>33</v>
      </c>
      <c r="Q69" s="30">
        <v>14754340</v>
      </c>
      <c r="R69" s="30">
        <v>14754340</v>
      </c>
      <c r="S69" s="30">
        <v>24128944.319963999</v>
      </c>
      <c r="T69" s="39" t="s">
        <v>34</v>
      </c>
      <c r="U69" s="39" t="s">
        <v>80</v>
      </c>
      <c r="V69" s="39" t="s">
        <v>81</v>
      </c>
      <c r="W69" s="42" t="s">
        <v>405</v>
      </c>
      <c r="X69" s="39" t="s">
        <v>48</v>
      </c>
      <c r="Y69" s="43">
        <v>45930</v>
      </c>
    </row>
    <row r="70" spans="1:25" ht="80.099999999999994" customHeight="1">
      <c r="A70" s="37">
        <v>68</v>
      </c>
      <c r="B70" s="38">
        <v>287</v>
      </c>
      <c r="C70" s="39" t="s">
        <v>49</v>
      </c>
      <c r="D70" s="40" t="s">
        <v>406</v>
      </c>
      <c r="E70" s="41">
        <v>42965</v>
      </c>
      <c r="F70" s="41">
        <v>42965</v>
      </c>
      <c r="G70" s="39" t="e" vm="3">
        <v>#VALUE!</v>
      </c>
      <c r="H70" s="39" t="e" vm="2">
        <v>#VALUE!</v>
      </c>
      <c r="I70" s="42" t="s">
        <v>407</v>
      </c>
      <c r="J70" s="39" t="s">
        <v>52</v>
      </c>
      <c r="K70" s="39" t="s">
        <v>110</v>
      </c>
      <c r="L70" s="42" t="s">
        <v>408</v>
      </c>
      <c r="M70" s="42" t="s">
        <v>409</v>
      </c>
      <c r="N70" s="42" t="s">
        <v>410</v>
      </c>
      <c r="O70" s="42" t="s">
        <v>32</v>
      </c>
      <c r="P70" s="42" t="s">
        <v>114</v>
      </c>
      <c r="Q70" s="30">
        <v>42159507.979999997</v>
      </c>
      <c r="R70" s="30">
        <v>0</v>
      </c>
      <c r="S70" s="30">
        <v>0</v>
      </c>
      <c r="T70" s="39" t="s">
        <v>34</v>
      </c>
      <c r="U70" s="39" t="s">
        <v>35</v>
      </c>
      <c r="V70" s="39" t="s">
        <v>36</v>
      </c>
      <c r="W70" s="45" t="s">
        <v>411</v>
      </c>
      <c r="X70" s="39" t="s">
        <v>38</v>
      </c>
      <c r="Y70" s="43">
        <v>45808</v>
      </c>
    </row>
    <row r="71" spans="1:25" ht="80.099999999999994" customHeight="1">
      <c r="A71" s="37">
        <v>69</v>
      </c>
      <c r="B71" s="38">
        <v>290</v>
      </c>
      <c r="C71" s="39">
        <v>1384234</v>
      </c>
      <c r="D71" s="40" t="s">
        <v>412</v>
      </c>
      <c r="E71" s="41">
        <v>42970</v>
      </c>
      <c r="F71" s="41">
        <v>41670</v>
      </c>
      <c r="G71" s="39" t="e" vm="19">
        <v>#VALUE!</v>
      </c>
      <c r="H71" s="39" t="e" vm="20">
        <v>#VALUE!</v>
      </c>
      <c r="I71" s="42" t="s">
        <v>413</v>
      </c>
      <c r="J71" s="39" t="s">
        <v>27</v>
      </c>
      <c r="K71" s="39" t="s">
        <v>77</v>
      </c>
      <c r="L71" s="42" t="s">
        <v>414</v>
      </c>
      <c r="M71" s="42" t="s">
        <v>352</v>
      </c>
      <c r="N71" s="42" t="s">
        <v>415</v>
      </c>
      <c r="O71" s="42" t="s">
        <v>32</v>
      </c>
      <c r="P71" s="42" t="s">
        <v>33</v>
      </c>
      <c r="Q71" s="30">
        <v>0</v>
      </c>
      <c r="R71" s="30">
        <v>0</v>
      </c>
      <c r="S71" s="30">
        <v>0</v>
      </c>
      <c r="T71" s="39" t="s">
        <v>34</v>
      </c>
      <c r="U71" s="39" t="s">
        <v>35</v>
      </c>
      <c r="V71" s="39" t="s">
        <v>36</v>
      </c>
      <c r="W71" s="42" t="s">
        <v>416</v>
      </c>
      <c r="X71" s="39" t="s">
        <v>38</v>
      </c>
      <c r="Y71" s="43">
        <v>46022</v>
      </c>
    </row>
    <row r="72" spans="1:25" ht="80.099999999999994" customHeight="1">
      <c r="A72" s="37">
        <v>70</v>
      </c>
      <c r="B72" s="38">
        <v>295</v>
      </c>
      <c r="C72" s="39">
        <v>1090658</v>
      </c>
      <c r="D72" s="40" t="s">
        <v>417</v>
      </c>
      <c r="E72" s="41">
        <v>42975</v>
      </c>
      <c r="F72" s="41">
        <v>43031</v>
      </c>
      <c r="G72" s="39" t="e" vm="10">
        <v>#VALUE!</v>
      </c>
      <c r="H72" s="39" t="e" vm="11">
        <v>#VALUE!</v>
      </c>
      <c r="I72" s="42" t="s">
        <v>234</v>
      </c>
      <c r="J72" s="39" t="s">
        <v>149</v>
      </c>
      <c r="K72" s="39" t="s">
        <v>150</v>
      </c>
      <c r="L72" s="42" t="s">
        <v>418</v>
      </c>
      <c r="M72" s="42" t="s">
        <v>317</v>
      </c>
      <c r="N72" s="42" t="s">
        <v>419</v>
      </c>
      <c r="O72" s="42" t="s">
        <v>32</v>
      </c>
      <c r="P72" s="42" t="s">
        <v>33</v>
      </c>
      <c r="Q72" s="30">
        <v>14754340</v>
      </c>
      <c r="R72" s="30">
        <v>209706518.53</v>
      </c>
      <c r="S72" s="30">
        <v>419602659.67909366</v>
      </c>
      <c r="T72" s="39" t="s">
        <v>34</v>
      </c>
      <c r="U72" s="39" t="s">
        <v>80</v>
      </c>
      <c r="V72" s="39" t="s">
        <v>81</v>
      </c>
      <c r="W72" s="42" t="s">
        <v>420</v>
      </c>
      <c r="X72" s="39" t="s">
        <v>222</v>
      </c>
      <c r="Y72" s="43">
        <v>46022</v>
      </c>
    </row>
    <row r="73" spans="1:25" ht="80.099999999999994" customHeight="1">
      <c r="A73" s="37">
        <v>71</v>
      </c>
      <c r="B73" s="38">
        <v>296</v>
      </c>
      <c r="C73" s="39">
        <v>1211156</v>
      </c>
      <c r="D73" s="40" t="s">
        <v>421</v>
      </c>
      <c r="E73" s="41">
        <v>42986</v>
      </c>
      <c r="F73" s="41">
        <v>42972</v>
      </c>
      <c r="G73" s="39" t="e" vm="4">
        <v>#VALUE!</v>
      </c>
      <c r="H73" s="39" t="e" vm="5">
        <v>#VALUE!</v>
      </c>
      <c r="I73" s="42" t="s">
        <v>148</v>
      </c>
      <c r="J73" s="39" t="s">
        <v>149</v>
      </c>
      <c r="K73" s="39" t="s">
        <v>150</v>
      </c>
      <c r="L73" s="42" t="s">
        <v>422</v>
      </c>
      <c r="M73" s="42" t="s">
        <v>423</v>
      </c>
      <c r="N73" s="42" t="s">
        <v>381</v>
      </c>
      <c r="O73" s="42" t="s">
        <v>32</v>
      </c>
      <c r="P73" s="42" t="s">
        <v>33</v>
      </c>
      <c r="Q73" s="30">
        <v>14754340</v>
      </c>
      <c r="R73" s="30">
        <v>14754340</v>
      </c>
      <c r="S73" s="30">
        <v>23202941.710200001</v>
      </c>
      <c r="T73" s="39" t="s">
        <v>34</v>
      </c>
      <c r="U73" s="39" t="s">
        <v>80</v>
      </c>
      <c r="V73" s="39" t="s">
        <v>81</v>
      </c>
      <c r="W73" s="42" t="s">
        <v>424</v>
      </c>
      <c r="X73" s="39" t="s">
        <v>38</v>
      </c>
      <c r="Y73" s="43">
        <v>46022</v>
      </c>
    </row>
    <row r="74" spans="1:25" ht="80.099999999999994" customHeight="1">
      <c r="A74" s="37">
        <v>72</v>
      </c>
      <c r="B74" s="38">
        <v>302</v>
      </c>
      <c r="C74" s="37">
        <v>1071415</v>
      </c>
      <c r="D74" s="40" t="s">
        <v>425</v>
      </c>
      <c r="E74" s="41">
        <v>42991</v>
      </c>
      <c r="F74" s="41">
        <v>42978</v>
      </c>
      <c r="G74" s="39" t="e" vm="3">
        <v>#VALUE!</v>
      </c>
      <c r="H74" s="39" t="e" vm="2">
        <v>#VALUE!</v>
      </c>
      <c r="I74" s="42" t="s">
        <v>426</v>
      </c>
      <c r="J74" s="39" t="s">
        <v>119</v>
      </c>
      <c r="K74" s="39" t="s">
        <v>279</v>
      </c>
      <c r="L74" s="42" t="s">
        <v>427</v>
      </c>
      <c r="M74" s="42" t="s">
        <v>30</v>
      </c>
      <c r="N74" s="42" t="s">
        <v>428</v>
      </c>
      <c r="O74" s="42" t="s">
        <v>32</v>
      </c>
      <c r="P74" s="42" t="s">
        <v>33</v>
      </c>
      <c r="Q74" s="30">
        <v>532314000</v>
      </c>
      <c r="R74" s="30">
        <v>0</v>
      </c>
      <c r="S74" s="30">
        <v>0</v>
      </c>
      <c r="T74" s="39" t="s">
        <v>34</v>
      </c>
      <c r="U74" s="39" t="s">
        <v>35</v>
      </c>
      <c r="V74" s="37" t="s">
        <v>36</v>
      </c>
      <c r="W74" s="44" t="s">
        <v>429</v>
      </c>
      <c r="X74" s="39" t="s">
        <v>38</v>
      </c>
      <c r="Y74" s="43">
        <v>45838</v>
      </c>
    </row>
    <row r="75" spans="1:25" ht="80.099999999999994" customHeight="1">
      <c r="A75" s="37">
        <v>73</v>
      </c>
      <c r="B75" s="38">
        <v>304</v>
      </c>
      <c r="C75" s="37">
        <v>1069857</v>
      </c>
      <c r="D75" s="40" t="s">
        <v>430</v>
      </c>
      <c r="E75" s="41">
        <v>42993</v>
      </c>
      <c r="F75" s="41">
        <v>42969</v>
      </c>
      <c r="G75" s="39" t="e" vm="3">
        <v>#VALUE!</v>
      </c>
      <c r="H75" s="39" t="e" vm="2">
        <v>#VALUE!</v>
      </c>
      <c r="I75" s="42" t="s">
        <v>364</v>
      </c>
      <c r="J75" s="39" t="s">
        <v>149</v>
      </c>
      <c r="K75" s="39" t="s">
        <v>150</v>
      </c>
      <c r="L75" s="42" t="s">
        <v>431</v>
      </c>
      <c r="M75" s="42" t="s">
        <v>317</v>
      </c>
      <c r="N75" s="42" t="s">
        <v>432</v>
      </c>
      <c r="O75" s="42" t="s">
        <v>32</v>
      </c>
      <c r="P75" s="42" t="s">
        <v>33</v>
      </c>
      <c r="Q75" s="30">
        <v>93558474</v>
      </c>
      <c r="R75" s="30">
        <v>93558474</v>
      </c>
      <c r="S75" s="30">
        <v>147131746.91089001</v>
      </c>
      <c r="T75" s="39" t="s">
        <v>34</v>
      </c>
      <c r="U75" s="39" t="s">
        <v>80</v>
      </c>
      <c r="V75" s="39" t="s">
        <v>81</v>
      </c>
      <c r="W75" s="42" t="s">
        <v>433</v>
      </c>
      <c r="X75" s="39" t="s">
        <v>38</v>
      </c>
      <c r="Y75" s="43">
        <v>45869</v>
      </c>
    </row>
    <row r="76" spans="1:25" ht="80.099999999999994" customHeight="1">
      <c r="A76" s="37">
        <v>74</v>
      </c>
      <c r="B76" s="38">
        <v>309</v>
      </c>
      <c r="C76" s="39" t="s">
        <v>49</v>
      </c>
      <c r="D76" s="40" t="s">
        <v>434</v>
      </c>
      <c r="E76" s="41">
        <v>42943</v>
      </c>
      <c r="F76" s="41">
        <v>42943</v>
      </c>
      <c r="G76" s="39" t="e" vm="25">
        <v>#VALUE!</v>
      </c>
      <c r="H76" s="39" t="e" vm="26">
        <v>#VALUE!</v>
      </c>
      <c r="I76" s="42" t="s">
        <v>435</v>
      </c>
      <c r="J76" s="39" t="s">
        <v>52</v>
      </c>
      <c r="K76" s="39" t="s">
        <v>110</v>
      </c>
      <c r="L76" s="42" t="s">
        <v>436</v>
      </c>
      <c r="M76" s="42" t="s">
        <v>437</v>
      </c>
      <c r="N76" s="42" t="s">
        <v>438</v>
      </c>
      <c r="O76" s="42" t="s">
        <v>32</v>
      </c>
      <c r="P76" s="42" t="s">
        <v>114</v>
      </c>
      <c r="Q76" s="30">
        <v>23313755.719999999</v>
      </c>
      <c r="R76" s="30">
        <v>0</v>
      </c>
      <c r="S76" s="30">
        <v>0</v>
      </c>
      <c r="T76" s="39" t="s">
        <v>34</v>
      </c>
      <c r="U76" s="39" t="s">
        <v>35</v>
      </c>
      <c r="V76" s="39" t="s">
        <v>36</v>
      </c>
      <c r="W76" s="45" t="s">
        <v>439</v>
      </c>
      <c r="X76" s="39" t="s">
        <v>38</v>
      </c>
      <c r="Y76" s="43">
        <v>45808</v>
      </c>
    </row>
    <row r="77" spans="1:25" ht="80.099999999999994" customHeight="1">
      <c r="A77" s="37">
        <v>75</v>
      </c>
      <c r="B77" s="38">
        <v>319</v>
      </c>
      <c r="C77" s="39">
        <v>1102823</v>
      </c>
      <c r="D77" s="40" t="s">
        <v>440</v>
      </c>
      <c r="E77" s="41">
        <v>43032</v>
      </c>
      <c r="F77" s="41">
        <v>42766</v>
      </c>
      <c r="G77" s="39" t="e" vm="3">
        <v>#VALUE!</v>
      </c>
      <c r="H77" s="39" t="e" vm="2">
        <v>#VALUE!</v>
      </c>
      <c r="I77" s="42" t="s">
        <v>441</v>
      </c>
      <c r="J77" s="39" t="s">
        <v>149</v>
      </c>
      <c r="K77" s="39" t="s">
        <v>150</v>
      </c>
      <c r="L77" s="42" t="s">
        <v>442</v>
      </c>
      <c r="M77" s="42" t="s">
        <v>443</v>
      </c>
      <c r="N77" s="42" t="s">
        <v>381</v>
      </c>
      <c r="O77" s="42" t="s">
        <v>32</v>
      </c>
      <c r="P77" s="42" t="s">
        <v>33</v>
      </c>
      <c r="Q77" s="30">
        <v>14754340</v>
      </c>
      <c r="R77" s="30">
        <v>14754340</v>
      </c>
      <c r="S77" s="30">
        <v>23758593.056581002</v>
      </c>
      <c r="T77" s="39" t="s">
        <v>34</v>
      </c>
      <c r="U77" s="39" t="s">
        <v>80</v>
      </c>
      <c r="V77" s="39" t="s">
        <v>81</v>
      </c>
      <c r="W77" s="42" t="s">
        <v>444</v>
      </c>
      <c r="X77" s="39" t="s">
        <v>38</v>
      </c>
      <c r="Y77" s="43">
        <v>46022</v>
      </c>
    </row>
    <row r="78" spans="1:25" ht="80.099999999999994" customHeight="1">
      <c r="A78" s="37">
        <v>76</v>
      </c>
      <c r="B78" s="38">
        <v>320</v>
      </c>
      <c r="C78" s="39">
        <v>1147012</v>
      </c>
      <c r="D78" s="40" t="s">
        <v>445</v>
      </c>
      <c r="E78" s="41">
        <v>43032</v>
      </c>
      <c r="F78" s="41">
        <v>42766</v>
      </c>
      <c r="G78" s="39" t="e" vm="3">
        <v>#VALUE!</v>
      </c>
      <c r="H78" s="39" t="e" vm="2">
        <v>#VALUE!</v>
      </c>
      <c r="I78" s="42" t="s">
        <v>446</v>
      </c>
      <c r="J78" s="39" t="s">
        <v>149</v>
      </c>
      <c r="K78" s="39" t="s">
        <v>150</v>
      </c>
      <c r="L78" s="42" t="s">
        <v>447</v>
      </c>
      <c r="M78" s="42" t="s">
        <v>443</v>
      </c>
      <c r="N78" s="42" t="s">
        <v>381</v>
      </c>
      <c r="O78" s="42" t="s">
        <v>32</v>
      </c>
      <c r="P78" s="42" t="s">
        <v>33</v>
      </c>
      <c r="Q78" s="30">
        <v>14754340</v>
      </c>
      <c r="R78" s="30">
        <v>14754340</v>
      </c>
      <c r="S78" s="30">
        <v>23758593.056581002</v>
      </c>
      <c r="T78" s="39" t="s">
        <v>34</v>
      </c>
      <c r="U78" s="39" t="s">
        <v>80</v>
      </c>
      <c r="V78" s="39" t="s">
        <v>81</v>
      </c>
      <c r="W78" s="44" t="s">
        <v>448</v>
      </c>
      <c r="X78" s="39" t="s">
        <v>38</v>
      </c>
      <c r="Y78" s="43">
        <v>45930</v>
      </c>
    </row>
    <row r="79" spans="1:25" ht="80.099999999999994" customHeight="1">
      <c r="A79" s="37">
        <v>77</v>
      </c>
      <c r="B79" s="38">
        <v>326</v>
      </c>
      <c r="C79" s="39">
        <v>2126891</v>
      </c>
      <c r="D79" s="40" t="s">
        <v>449</v>
      </c>
      <c r="E79" s="41">
        <v>43041</v>
      </c>
      <c r="F79" s="41">
        <v>42614</v>
      </c>
      <c r="G79" s="39" t="e" vm="21">
        <v>#VALUE!</v>
      </c>
      <c r="H79" s="39" t="e" vm="22">
        <v>#VALUE!</v>
      </c>
      <c r="I79" s="42" t="s">
        <v>450</v>
      </c>
      <c r="J79" s="39" t="s">
        <v>27</v>
      </c>
      <c r="K79" s="39" t="s">
        <v>451</v>
      </c>
      <c r="L79" s="42" t="s">
        <v>452</v>
      </c>
      <c r="M79" s="42" t="s">
        <v>30</v>
      </c>
      <c r="N79" s="42" t="s">
        <v>453</v>
      </c>
      <c r="O79" s="42" t="s">
        <v>32</v>
      </c>
      <c r="P79" s="42" t="s">
        <v>33</v>
      </c>
      <c r="Q79" s="30">
        <v>26423848</v>
      </c>
      <c r="R79" s="30">
        <v>0</v>
      </c>
      <c r="S79" s="30">
        <v>0</v>
      </c>
      <c r="T79" s="39" t="s">
        <v>34</v>
      </c>
      <c r="U79" s="39" t="s">
        <v>35</v>
      </c>
      <c r="V79" s="39" t="s">
        <v>36</v>
      </c>
      <c r="W79" s="42" t="s">
        <v>454</v>
      </c>
      <c r="X79" s="39" t="s">
        <v>38</v>
      </c>
      <c r="Y79" s="43">
        <v>45716</v>
      </c>
    </row>
    <row r="80" spans="1:25" ht="80.099999999999994" customHeight="1">
      <c r="A80" s="37">
        <v>78</v>
      </c>
      <c r="B80" s="38">
        <v>327</v>
      </c>
      <c r="C80" s="39" t="s">
        <v>49</v>
      </c>
      <c r="D80" s="40" t="s">
        <v>455</v>
      </c>
      <c r="E80" s="41">
        <v>43040</v>
      </c>
      <c r="F80" s="41">
        <v>43040</v>
      </c>
      <c r="G80" s="39" t="e" vm="10">
        <v>#VALUE!</v>
      </c>
      <c r="H80" s="39" t="e" vm="11">
        <v>#VALUE!</v>
      </c>
      <c r="I80" s="42" t="s">
        <v>456</v>
      </c>
      <c r="J80" s="39" t="s">
        <v>52</v>
      </c>
      <c r="K80" s="39" t="s">
        <v>110</v>
      </c>
      <c r="L80" s="42" t="s">
        <v>457</v>
      </c>
      <c r="M80" s="42" t="s">
        <v>458</v>
      </c>
      <c r="N80" s="42" t="s">
        <v>459</v>
      </c>
      <c r="O80" s="42" t="s">
        <v>32</v>
      </c>
      <c r="P80" s="42" t="s">
        <v>114</v>
      </c>
      <c r="Q80" s="30">
        <v>30538507.07</v>
      </c>
      <c r="R80" s="30">
        <v>0</v>
      </c>
      <c r="S80" s="30">
        <v>0</v>
      </c>
      <c r="T80" s="39" t="s">
        <v>34</v>
      </c>
      <c r="U80" s="39" t="s">
        <v>35</v>
      </c>
      <c r="V80" s="39" t="s">
        <v>36</v>
      </c>
      <c r="W80" s="45" t="s">
        <v>460</v>
      </c>
      <c r="X80" s="39" t="s">
        <v>38</v>
      </c>
      <c r="Y80" s="43">
        <v>45808</v>
      </c>
    </row>
    <row r="81" spans="1:25" ht="80.099999999999994" customHeight="1">
      <c r="A81" s="37">
        <v>79</v>
      </c>
      <c r="B81" s="38">
        <v>335</v>
      </c>
      <c r="C81" s="39">
        <v>2127126</v>
      </c>
      <c r="D81" s="40" t="s">
        <v>461</v>
      </c>
      <c r="E81" s="41">
        <v>43069</v>
      </c>
      <c r="F81" s="41">
        <v>42761</v>
      </c>
      <c r="G81" s="39" t="e" vm="32">
        <v>#VALUE!</v>
      </c>
      <c r="H81" s="39" t="e" vm="14">
        <v>#VALUE!</v>
      </c>
      <c r="I81" s="42" t="s">
        <v>462</v>
      </c>
      <c r="J81" s="39" t="s">
        <v>27</v>
      </c>
      <c r="K81" s="39" t="s">
        <v>463</v>
      </c>
      <c r="L81" s="42" t="s">
        <v>464</v>
      </c>
      <c r="M81" s="42" t="s">
        <v>465</v>
      </c>
      <c r="N81" s="42" t="s">
        <v>466</v>
      </c>
      <c r="O81" s="42" t="s">
        <v>32</v>
      </c>
      <c r="P81" s="42" t="s">
        <v>33</v>
      </c>
      <c r="Q81" s="30">
        <v>15000000</v>
      </c>
      <c r="R81" s="30">
        <v>0</v>
      </c>
      <c r="S81" s="30">
        <v>0</v>
      </c>
      <c r="T81" s="39" t="s">
        <v>34</v>
      </c>
      <c r="U81" s="39" t="s">
        <v>35</v>
      </c>
      <c r="V81" s="39" t="s">
        <v>36</v>
      </c>
      <c r="W81" s="42" t="s">
        <v>467</v>
      </c>
      <c r="X81" s="39" t="s">
        <v>38</v>
      </c>
      <c r="Y81" s="43">
        <v>46022</v>
      </c>
    </row>
    <row r="82" spans="1:25" ht="80.099999999999994" customHeight="1">
      <c r="A82" s="37">
        <v>80</v>
      </c>
      <c r="B82" s="38">
        <v>350</v>
      </c>
      <c r="C82" s="39">
        <v>1174796</v>
      </c>
      <c r="D82" s="40" t="s">
        <v>468</v>
      </c>
      <c r="E82" s="41">
        <v>43125</v>
      </c>
      <c r="F82" s="41">
        <v>43027</v>
      </c>
      <c r="G82" s="39" t="e" vm="19">
        <v>#VALUE!</v>
      </c>
      <c r="H82" s="39" t="e" vm="20">
        <v>#VALUE!</v>
      </c>
      <c r="I82" s="42" t="s">
        <v>267</v>
      </c>
      <c r="J82" s="39" t="s">
        <v>119</v>
      </c>
      <c r="K82" s="39" t="s">
        <v>120</v>
      </c>
      <c r="L82" s="42" t="s">
        <v>469</v>
      </c>
      <c r="M82" s="42" t="s">
        <v>30</v>
      </c>
      <c r="N82" s="42" t="s">
        <v>470</v>
      </c>
      <c r="O82" s="42" t="s">
        <v>32</v>
      </c>
      <c r="P82" s="42" t="s">
        <v>33</v>
      </c>
      <c r="Q82" s="30">
        <v>68608680</v>
      </c>
      <c r="R82" s="30">
        <v>0</v>
      </c>
      <c r="S82" s="30">
        <v>0</v>
      </c>
      <c r="T82" s="39" t="s">
        <v>34</v>
      </c>
      <c r="U82" s="39" t="s">
        <v>35</v>
      </c>
      <c r="V82" s="39" t="s">
        <v>36</v>
      </c>
      <c r="W82" s="46" t="s">
        <v>471</v>
      </c>
      <c r="X82" s="39" t="s">
        <v>38</v>
      </c>
      <c r="Y82" s="43">
        <v>45808</v>
      </c>
    </row>
    <row r="83" spans="1:25" ht="80.099999999999994" customHeight="1">
      <c r="A83" s="37">
        <v>81</v>
      </c>
      <c r="B83" s="38">
        <v>353</v>
      </c>
      <c r="C83" s="37">
        <v>2215754</v>
      </c>
      <c r="D83" s="40" t="s">
        <v>472</v>
      </c>
      <c r="E83" s="41">
        <v>44391</v>
      </c>
      <c r="F83" s="41">
        <v>44391</v>
      </c>
      <c r="G83" s="39" t="e" vm="3">
        <v>#VALUE!</v>
      </c>
      <c r="H83" s="39" t="e" vm="2">
        <v>#VALUE!</v>
      </c>
      <c r="I83" s="42" t="s">
        <v>473</v>
      </c>
      <c r="J83" s="39" t="s">
        <v>149</v>
      </c>
      <c r="K83" s="39" t="s">
        <v>41</v>
      </c>
      <c r="L83" s="42" t="s">
        <v>30</v>
      </c>
      <c r="M83" s="42" t="s">
        <v>474</v>
      </c>
      <c r="N83" s="42" t="s">
        <v>475</v>
      </c>
      <c r="O83" s="42" t="s">
        <v>32</v>
      </c>
      <c r="P83" s="42" t="s">
        <v>33</v>
      </c>
      <c r="Q83" s="30">
        <v>4206210</v>
      </c>
      <c r="R83" s="30">
        <v>0</v>
      </c>
      <c r="S83" s="30">
        <v>0</v>
      </c>
      <c r="T83" s="39" t="s">
        <v>45</v>
      </c>
      <c r="U83" s="39" t="s">
        <v>35</v>
      </c>
      <c r="V83" s="39" t="s">
        <v>36</v>
      </c>
      <c r="W83" s="42" t="s">
        <v>476</v>
      </c>
      <c r="X83" s="39" t="s">
        <v>38</v>
      </c>
      <c r="Y83" s="43">
        <v>46022</v>
      </c>
    </row>
    <row r="84" spans="1:25" ht="80.099999999999994" customHeight="1">
      <c r="A84" s="37">
        <v>82</v>
      </c>
      <c r="B84" s="38">
        <v>355</v>
      </c>
      <c r="C84" s="39">
        <v>2126889</v>
      </c>
      <c r="D84" s="40" t="s">
        <v>477</v>
      </c>
      <c r="E84" s="41">
        <v>43131</v>
      </c>
      <c r="F84" s="41">
        <v>42963</v>
      </c>
      <c r="G84" s="39" t="e" vm="8">
        <v>#VALUE!</v>
      </c>
      <c r="H84" s="39" t="e" vm="9">
        <v>#VALUE!</v>
      </c>
      <c r="I84" s="42" t="s">
        <v>293</v>
      </c>
      <c r="J84" s="39" t="s">
        <v>149</v>
      </c>
      <c r="K84" s="39" t="s">
        <v>150</v>
      </c>
      <c r="L84" s="42" t="s">
        <v>478</v>
      </c>
      <c r="M84" s="42" t="s">
        <v>479</v>
      </c>
      <c r="N84" s="42" t="s">
        <v>480</v>
      </c>
      <c r="O84" s="42" t="s">
        <v>32</v>
      </c>
      <c r="P84" s="42" t="s">
        <v>33</v>
      </c>
      <c r="Q84" s="30">
        <v>30311756</v>
      </c>
      <c r="R84" s="30">
        <v>30311756</v>
      </c>
      <c r="S84" s="30">
        <v>47668815.250414997</v>
      </c>
      <c r="T84" s="39" t="s">
        <v>34</v>
      </c>
      <c r="U84" s="39" t="s">
        <v>80</v>
      </c>
      <c r="V84" s="39" t="s">
        <v>81</v>
      </c>
      <c r="W84" s="44" t="s">
        <v>481</v>
      </c>
      <c r="X84" s="39" t="s">
        <v>38</v>
      </c>
      <c r="Y84" s="43">
        <v>45808</v>
      </c>
    </row>
    <row r="85" spans="1:25" ht="80.099999999999994" customHeight="1">
      <c r="A85" s="37">
        <v>83</v>
      </c>
      <c r="B85" s="38">
        <v>356</v>
      </c>
      <c r="C85" s="39">
        <v>1040646</v>
      </c>
      <c r="D85" s="40" t="s">
        <v>482</v>
      </c>
      <c r="E85" s="41">
        <v>43140</v>
      </c>
      <c r="F85" s="41">
        <v>42821</v>
      </c>
      <c r="G85" s="39" t="e" vm="3">
        <v>#VALUE!</v>
      </c>
      <c r="H85" s="39" t="e" vm="2">
        <v>#VALUE!</v>
      </c>
      <c r="I85" s="42" t="s">
        <v>234</v>
      </c>
      <c r="J85" s="39" t="s">
        <v>149</v>
      </c>
      <c r="K85" s="39" t="s">
        <v>150</v>
      </c>
      <c r="L85" s="42" t="s">
        <v>30</v>
      </c>
      <c r="M85" s="42" t="s">
        <v>483</v>
      </c>
      <c r="N85" s="42" t="s">
        <v>484</v>
      </c>
      <c r="O85" s="42" t="s">
        <v>32</v>
      </c>
      <c r="P85" s="42" t="s">
        <v>33</v>
      </c>
      <c r="Q85" s="30">
        <v>129715079</v>
      </c>
      <c r="R85" s="30">
        <v>0</v>
      </c>
      <c r="S85" s="30">
        <v>0</v>
      </c>
      <c r="T85" s="39" t="s">
        <v>45</v>
      </c>
      <c r="U85" s="39" t="s">
        <v>35</v>
      </c>
      <c r="V85" s="39" t="s">
        <v>36</v>
      </c>
      <c r="W85" s="42" t="s">
        <v>485</v>
      </c>
      <c r="X85" s="39" t="s">
        <v>48</v>
      </c>
      <c r="Y85" s="43">
        <v>45930</v>
      </c>
    </row>
    <row r="86" spans="1:25" ht="80.099999999999994" customHeight="1">
      <c r="A86" s="37">
        <v>84</v>
      </c>
      <c r="B86" s="38">
        <v>357</v>
      </c>
      <c r="C86" s="39" t="s">
        <v>49</v>
      </c>
      <c r="D86" s="40" t="s">
        <v>486</v>
      </c>
      <c r="E86" s="41">
        <v>43140</v>
      </c>
      <c r="F86" s="41">
        <v>43069</v>
      </c>
      <c r="G86" s="39" t="e" vm="19">
        <v>#VALUE!</v>
      </c>
      <c r="H86" s="39" t="e" vm="20">
        <v>#VALUE!</v>
      </c>
      <c r="I86" s="42" t="s">
        <v>487</v>
      </c>
      <c r="J86" s="39" t="s">
        <v>119</v>
      </c>
      <c r="K86" s="39" t="s">
        <v>488</v>
      </c>
      <c r="L86" s="42" t="s">
        <v>30</v>
      </c>
      <c r="M86" s="42" t="s">
        <v>489</v>
      </c>
      <c r="N86" s="42" t="s">
        <v>490</v>
      </c>
      <c r="O86" s="42" t="s">
        <v>32</v>
      </c>
      <c r="P86" s="42" t="s">
        <v>114</v>
      </c>
      <c r="Q86" s="30">
        <v>17271955</v>
      </c>
      <c r="R86" s="30">
        <v>0</v>
      </c>
      <c r="S86" s="30">
        <v>0</v>
      </c>
      <c r="T86" s="39" t="s">
        <v>45</v>
      </c>
      <c r="U86" s="39" t="s">
        <v>35</v>
      </c>
      <c r="V86" s="39" t="s">
        <v>36</v>
      </c>
      <c r="W86" s="45" t="s">
        <v>491</v>
      </c>
      <c r="X86" s="39" t="s">
        <v>38</v>
      </c>
      <c r="Y86" s="43">
        <v>45930</v>
      </c>
    </row>
    <row r="87" spans="1:25" ht="80.099999999999994" customHeight="1">
      <c r="A87" s="37">
        <v>85</v>
      </c>
      <c r="B87" s="38">
        <v>363</v>
      </c>
      <c r="C87" s="39">
        <v>1164104</v>
      </c>
      <c r="D87" s="40" t="s">
        <v>492</v>
      </c>
      <c r="E87" s="41">
        <v>43154</v>
      </c>
      <c r="F87" s="41">
        <v>43138</v>
      </c>
      <c r="G87" s="39" t="e" vm="3">
        <v>#VALUE!</v>
      </c>
      <c r="H87" s="39" t="e" vm="2">
        <v>#VALUE!</v>
      </c>
      <c r="I87" s="42" t="s">
        <v>234</v>
      </c>
      <c r="J87" s="39" t="s">
        <v>149</v>
      </c>
      <c r="K87" s="39" t="s">
        <v>150</v>
      </c>
      <c r="L87" s="42" t="s">
        <v>493</v>
      </c>
      <c r="M87" s="42" t="s">
        <v>30</v>
      </c>
      <c r="N87" s="42" t="s">
        <v>210</v>
      </c>
      <c r="O87" s="42" t="s">
        <v>32</v>
      </c>
      <c r="P87" s="42" t="s">
        <v>33</v>
      </c>
      <c r="Q87" s="30">
        <v>53124456</v>
      </c>
      <c r="R87" s="30">
        <v>155704981.28</v>
      </c>
      <c r="S87" s="30">
        <v>292160314.61542201</v>
      </c>
      <c r="T87" s="39" t="s">
        <v>34</v>
      </c>
      <c r="U87" s="39" t="s">
        <v>80</v>
      </c>
      <c r="V87" s="39" t="s">
        <v>81</v>
      </c>
      <c r="W87" s="42" t="s">
        <v>494</v>
      </c>
      <c r="X87" s="39" t="s">
        <v>222</v>
      </c>
      <c r="Y87" s="43">
        <v>46022</v>
      </c>
    </row>
    <row r="88" spans="1:25" ht="80.099999999999994" customHeight="1">
      <c r="A88" s="37">
        <v>86</v>
      </c>
      <c r="B88" s="38">
        <v>364</v>
      </c>
      <c r="C88" s="39" t="s">
        <v>49</v>
      </c>
      <c r="D88" s="40" t="s">
        <v>495</v>
      </c>
      <c r="E88" s="41">
        <v>43154</v>
      </c>
      <c r="F88" s="41">
        <v>43154</v>
      </c>
      <c r="G88" s="39" t="e" vm="3">
        <v>#VALUE!</v>
      </c>
      <c r="H88" s="39" t="e" vm="2">
        <v>#VALUE!</v>
      </c>
      <c r="I88" s="42" t="s">
        <v>496</v>
      </c>
      <c r="J88" s="39" t="s">
        <v>52</v>
      </c>
      <c r="K88" s="39" t="s">
        <v>110</v>
      </c>
      <c r="L88" s="42" t="s">
        <v>497</v>
      </c>
      <c r="M88" s="42" t="s">
        <v>498</v>
      </c>
      <c r="N88" s="42" t="s">
        <v>499</v>
      </c>
      <c r="O88" s="42" t="s">
        <v>32</v>
      </c>
      <c r="P88" s="42" t="s">
        <v>114</v>
      </c>
      <c r="Q88" s="30">
        <v>0</v>
      </c>
      <c r="R88" s="30">
        <v>0</v>
      </c>
      <c r="S88" s="30">
        <v>0</v>
      </c>
      <c r="T88" s="39" t="s">
        <v>34</v>
      </c>
      <c r="U88" s="39" t="s">
        <v>35</v>
      </c>
      <c r="V88" s="39" t="s">
        <v>36</v>
      </c>
      <c r="W88" s="46" t="s">
        <v>500</v>
      </c>
      <c r="X88" s="39" t="s">
        <v>38</v>
      </c>
      <c r="Y88" s="43">
        <v>45808</v>
      </c>
    </row>
    <row r="89" spans="1:25" ht="80.099999999999994" customHeight="1">
      <c r="A89" s="37">
        <v>87</v>
      </c>
      <c r="B89" s="38">
        <v>367</v>
      </c>
      <c r="C89" s="39">
        <v>1160426</v>
      </c>
      <c r="D89" s="40" t="s">
        <v>501</v>
      </c>
      <c r="E89" s="41">
        <v>43154</v>
      </c>
      <c r="F89" s="41">
        <v>43083</v>
      </c>
      <c r="G89" s="39" t="e" vm="23">
        <v>#VALUE!</v>
      </c>
      <c r="H89" s="39" t="e" vm="24">
        <v>#VALUE!</v>
      </c>
      <c r="I89" s="42" t="s">
        <v>234</v>
      </c>
      <c r="J89" s="39" t="s">
        <v>149</v>
      </c>
      <c r="K89" s="39" t="s">
        <v>150</v>
      </c>
      <c r="L89" s="42" t="s">
        <v>502</v>
      </c>
      <c r="M89" s="42" t="s">
        <v>503</v>
      </c>
      <c r="N89" s="42" t="s">
        <v>210</v>
      </c>
      <c r="O89" s="42" t="s">
        <v>32</v>
      </c>
      <c r="P89" s="42" t="s">
        <v>33</v>
      </c>
      <c r="Q89" s="30">
        <v>14754340</v>
      </c>
      <c r="R89" s="30">
        <v>26250000</v>
      </c>
      <c r="S89" s="30">
        <v>51995518.525530413</v>
      </c>
      <c r="T89" s="39" t="s">
        <v>34</v>
      </c>
      <c r="U89" s="39" t="s">
        <v>80</v>
      </c>
      <c r="V89" s="39" t="s">
        <v>81</v>
      </c>
      <c r="W89" s="42" t="s">
        <v>504</v>
      </c>
      <c r="X89" s="39" t="s">
        <v>48</v>
      </c>
      <c r="Y89" s="43">
        <v>46022</v>
      </c>
    </row>
    <row r="90" spans="1:25" ht="80.099999999999994" customHeight="1">
      <c r="A90" s="37">
        <v>88</v>
      </c>
      <c r="B90" s="38">
        <v>369</v>
      </c>
      <c r="C90" s="39">
        <v>1160755</v>
      </c>
      <c r="D90" s="40" t="s">
        <v>505</v>
      </c>
      <c r="E90" s="41">
        <v>43154</v>
      </c>
      <c r="F90" s="41">
        <v>43069</v>
      </c>
      <c r="G90" s="39" t="e" vm="23">
        <v>#VALUE!</v>
      </c>
      <c r="H90" s="39" t="e" vm="24">
        <v>#VALUE!</v>
      </c>
      <c r="I90" s="42" t="s">
        <v>506</v>
      </c>
      <c r="J90" s="39" t="s">
        <v>149</v>
      </c>
      <c r="K90" s="39" t="s">
        <v>150</v>
      </c>
      <c r="L90" s="42" t="s">
        <v>507</v>
      </c>
      <c r="M90" s="42" t="s">
        <v>508</v>
      </c>
      <c r="N90" s="42" t="s">
        <v>210</v>
      </c>
      <c r="O90" s="42" t="s">
        <v>32</v>
      </c>
      <c r="P90" s="42" t="s">
        <v>33</v>
      </c>
      <c r="Q90" s="30">
        <v>93003709</v>
      </c>
      <c r="R90" s="30">
        <v>221698464.96000001</v>
      </c>
      <c r="S90" s="30">
        <v>227947752.77143821</v>
      </c>
      <c r="T90" s="39" t="s">
        <v>34</v>
      </c>
      <c r="U90" s="39" t="s">
        <v>80</v>
      </c>
      <c r="V90" s="39" t="s">
        <v>81</v>
      </c>
      <c r="W90" s="46" t="s">
        <v>509</v>
      </c>
      <c r="X90" s="39" t="s">
        <v>48</v>
      </c>
      <c r="Y90" s="43">
        <v>45930</v>
      </c>
    </row>
    <row r="91" spans="1:25" ht="80.099999999999994" customHeight="1">
      <c r="A91" s="37">
        <v>89</v>
      </c>
      <c r="B91" s="38">
        <v>372</v>
      </c>
      <c r="C91" s="39">
        <v>1180848</v>
      </c>
      <c r="D91" s="40" t="s">
        <v>510</v>
      </c>
      <c r="E91" s="41">
        <v>43172</v>
      </c>
      <c r="F91" s="41">
        <v>43122</v>
      </c>
      <c r="G91" s="39" t="e" vm="21">
        <v>#VALUE!</v>
      </c>
      <c r="H91" s="39" t="e" vm="22">
        <v>#VALUE!</v>
      </c>
      <c r="I91" s="42" t="s">
        <v>511</v>
      </c>
      <c r="J91" s="39" t="s">
        <v>27</v>
      </c>
      <c r="K91" s="39" t="s">
        <v>178</v>
      </c>
      <c r="L91" s="42" t="s">
        <v>42</v>
      </c>
      <c r="M91" s="42" t="s">
        <v>512</v>
      </c>
      <c r="N91" s="42" t="s">
        <v>513</v>
      </c>
      <c r="O91" s="42" t="s">
        <v>32</v>
      </c>
      <c r="P91" s="42" t="s">
        <v>33</v>
      </c>
      <c r="Q91" s="30">
        <v>4640000</v>
      </c>
      <c r="R91" s="30">
        <v>0</v>
      </c>
      <c r="S91" s="30">
        <v>0</v>
      </c>
      <c r="T91" s="39" t="s">
        <v>45</v>
      </c>
      <c r="U91" s="39" t="s">
        <v>35</v>
      </c>
      <c r="V91" s="39" t="s">
        <v>36</v>
      </c>
      <c r="W91" s="42" t="s">
        <v>514</v>
      </c>
      <c r="X91" s="39" t="s">
        <v>183</v>
      </c>
      <c r="Y91" s="43">
        <v>46022</v>
      </c>
    </row>
    <row r="92" spans="1:25" ht="80.099999999999994" customHeight="1">
      <c r="A92" s="37">
        <v>90</v>
      </c>
      <c r="B92" s="38">
        <v>377</v>
      </c>
      <c r="C92" s="39">
        <v>1210326</v>
      </c>
      <c r="D92" s="40" t="s">
        <v>515</v>
      </c>
      <c r="E92" s="41">
        <v>43181</v>
      </c>
      <c r="F92" s="41">
        <v>43017</v>
      </c>
      <c r="G92" s="39" t="e" vm="10">
        <v>#VALUE!</v>
      </c>
      <c r="H92" s="39" t="e" vm="11">
        <v>#VALUE!</v>
      </c>
      <c r="I92" s="42" t="s">
        <v>284</v>
      </c>
      <c r="J92" s="39" t="s">
        <v>149</v>
      </c>
      <c r="K92" s="39" t="s">
        <v>150</v>
      </c>
      <c r="L92" s="42" t="s">
        <v>516</v>
      </c>
      <c r="M92" s="42" t="s">
        <v>508</v>
      </c>
      <c r="N92" s="42" t="s">
        <v>210</v>
      </c>
      <c r="O92" s="42" t="s">
        <v>32</v>
      </c>
      <c r="P92" s="42" t="s">
        <v>33</v>
      </c>
      <c r="Q92" s="30">
        <v>15624840</v>
      </c>
      <c r="R92" s="30">
        <v>217691348</v>
      </c>
      <c r="S92" s="30">
        <v>220905953.63330218</v>
      </c>
      <c r="T92" s="39" t="s">
        <v>34</v>
      </c>
      <c r="U92" s="39" t="s">
        <v>80</v>
      </c>
      <c r="V92" s="39" t="s">
        <v>81</v>
      </c>
      <c r="W92" s="46" t="s">
        <v>517</v>
      </c>
      <c r="X92" s="39" t="s">
        <v>48</v>
      </c>
      <c r="Y92" s="43">
        <v>45930</v>
      </c>
    </row>
    <row r="93" spans="1:25" ht="80.099999999999994" customHeight="1">
      <c r="A93" s="37">
        <v>91</v>
      </c>
      <c r="B93" s="38">
        <v>378</v>
      </c>
      <c r="C93" s="39">
        <v>1205504</v>
      </c>
      <c r="D93" s="40" t="s">
        <v>518</v>
      </c>
      <c r="E93" s="41">
        <v>43182</v>
      </c>
      <c r="F93" s="41">
        <v>43018</v>
      </c>
      <c r="G93" s="39" t="e" vm="10">
        <v>#VALUE!</v>
      </c>
      <c r="H93" s="39" t="e" vm="11">
        <v>#VALUE!</v>
      </c>
      <c r="I93" s="42" t="s">
        <v>208</v>
      </c>
      <c r="J93" s="39" t="s">
        <v>149</v>
      </c>
      <c r="K93" s="39" t="s">
        <v>150</v>
      </c>
      <c r="L93" s="42" t="s">
        <v>519</v>
      </c>
      <c r="M93" s="42" t="s">
        <v>520</v>
      </c>
      <c r="N93" s="42" t="s">
        <v>210</v>
      </c>
      <c r="O93" s="42" t="s">
        <v>32</v>
      </c>
      <c r="P93" s="42" t="s">
        <v>33</v>
      </c>
      <c r="Q93" s="30">
        <v>15624840</v>
      </c>
      <c r="R93" s="30">
        <v>125432263.56999999</v>
      </c>
      <c r="S93" s="30">
        <v>138678725.40934527</v>
      </c>
      <c r="T93" s="39" t="s">
        <v>34</v>
      </c>
      <c r="U93" s="39" t="s">
        <v>80</v>
      </c>
      <c r="V93" s="39" t="s">
        <v>81</v>
      </c>
      <c r="W93" s="42" t="s">
        <v>521</v>
      </c>
      <c r="X93" s="39" t="s">
        <v>48</v>
      </c>
      <c r="Y93" s="43">
        <v>46022</v>
      </c>
    </row>
    <row r="94" spans="1:25" ht="80.099999999999994" customHeight="1">
      <c r="A94" s="37">
        <v>92</v>
      </c>
      <c r="B94" s="38">
        <v>386</v>
      </c>
      <c r="C94" s="39">
        <v>1054714</v>
      </c>
      <c r="D94" s="40" t="s">
        <v>522</v>
      </c>
      <c r="E94" s="41">
        <v>43201</v>
      </c>
      <c r="F94" s="41">
        <v>42811</v>
      </c>
      <c r="G94" s="39" t="e" vm="3">
        <v>#VALUE!</v>
      </c>
      <c r="H94" s="39" t="e" vm="2">
        <v>#VALUE!</v>
      </c>
      <c r="I94" s="42" t="s">
        <v>523</v>
      </c>
      <c r="J94" s="39" t="s">
        <v>149</v>
      </c>
      <c r="K94" s="39" t="s">
        <v>150</v>
      </c>
      <c r="L94" s="42" t="s">
        <v>524</v>
      </c>
      <c r="M94" s="42" t="s">
        <v>236</v>
      </c>
      <c r="N94" s="42" t="s">
        <v>525</v>
      </c>
      <c r="O94" s="42" t="s">
        <v>32</v>
      </c>
      <c r="P94" s="42" t="s">
        <v>33</v>
      </c>
      <c r="Q94" s="30">
        <v>66936070.829999998</v>
      </c>
      <c r="R94" s="30">
        <v>66936070.829999998</v>
      </c>
      <c r="S94" s="30">
        <v>106214074.96680801</v>
      </c>
      <c r="T94" s="39" t="s">
        <v>34</v>
      </c>
      <c r="U94" s="39" t="s">
        <v>80</v>
      </c>
      <c r="V94" s="39" t="s">
        <v>81</v>
      </c>
      <c r="W94" s="42" t="s">
        <v>526</v>
      </c>
      <c r="X94" s="39" t="s">
        <v>38</v>
      </c>
      <c r="Y94" s="43">
        <v>46022</v>
      </c>
    </row>
    <row r="95" spans="1:25" ht="80.099999999999994" customHeight="1">
      <c r="A95" s="37">
        <v>93</v>
      </c>
      <c r="B95" s="38">
        <v>387</v>
      </c>
      <c r="C95" s="39">
        <v>1054240</v>
      </c>
      <c r="D95" s="40" t="s">
        <v>527</v>
      </c>
      <c r="E95" s="41">
        <v>43201</v>
      </c>
      <c r="F95" s="41">
        <v>42753</v>
      </c>
      <c r="G95" s="39" t="e" vm="3">
        <v>#VALUE!</v>
      </c>
      <c r="H95" s="39" t="e" vm="2">
        <v>#VALUE!</v>
      </c>
      <c r="I95" s="42" t="s">
        <v>528</v>
      </c>
      <c r="J95" s="39" t="s">
        <v>149</v>
      </c>
      <c r="K95" s="39" t="s">
        <v>150</v>
      </c>
      <c r="L95" s="42" t="s">
        <v>529</v>
      </c>
      <c r="M95" s="42" t="s">
        <v>236</v>
      </c>
      <c r="N95" s="42" t="s">
        <v>525</v>
      </c>
      <c r="O95" s="42" t="s">
        <v>32</v>
      </c>
      <c r="P95" s="42" t="s">
        <v>33</v>
      </c>
      <c r="Q95" s="30">
        <v>86692821.849999994</v>
      </c>
      <c r="R95" s="30">
        <v>86692821.849999994</v>
      </c>
      <c r="S95" s="30">
        <v>139599566.99255201</v>
      </c>
      <c r="T95" s="39" t="s">
        <v>34</v>
      </c>
      <c r="U95" s="39" t="s">
        <v>80</v>
      </c>
      <c r="V95" s="39" t="s">
        <v>81</v>
      </c>
      <c r="W95" s="42" t="s">
        <v>530</v>
      </c>
      <c r="X95" s="39" t="s">
        <v>38</v>
      </c>
      <c r="Y95" s="43">
        <v>46022</v>
      </c>
    </row>
    <row r="96" spans="1:25" ht="80.099999999999994" customHeight="1">
      <c r="A96" s="37">
        <v>94</v>
      </c>
      <c r="B96" s="38">
        <v>390</v>
      </c>
      <c r="C96" s="39">
        <v>2126779</v>
      </c>
      <c r="D96" s="40" t="s">
        <v>531</v>
      </c>
      <c r="E96" s="41">
        <v>43201</v>
      </c>
      <c r="F96" s="41">
        <v>42997</v>
      </c>
      <c r="G96" s="39" t="e" vm="8">
        <v>#VALUE!</v>
      </c>
      <c r="H96" s="39" t="e" vm="9">
        <v>#VALUE!</v>
      </c>
      <c r="I96" s="42" t="s">
        <v>148</v>
      </c>
      <c r="J96" s="39" t="s">
        <v>149</v>
      </c>
      <c r="K96" s="39" t="s">
        <v>150</v>
      </c>
      <c r="L96" s="42" t="s">
        <v>532</v>
      </c>
      <c r="M96" s="42" t="s">
        <v>423</v>
      </c>
      <c r="N96" s="42" t="s">
        <v>525</v>
      </c>
      <c r="O96" s="42" t="s">
        <v>32</v>
      </c>
      <c r="P96" s="42" t="s">
        <v>33</v>
      </c>
      <c r="Q96" s="30">
        <v>15624840</v>
      </c>
      <c r="R96" s="30">
        <v>98385000</v>
      </c>
      <c r="S96" s="30">
        <v>208588471.89228934</v>
      </c>
      <c r="T96" s="39" t="s">
        <v>34</v>
      </c>
      <c r="U96" s="39" t="s">
        <v>80</v>
      </c>
      <c r="V96" s="39" t="s">
        <v>81</v>
      </c>
      <c r="W96" s="42" t="s">
        <v>533</v>
      </c>
      <c r="X96" s="39" t="s">
        <v>222</v>
      </c>
      <c r="Y96" s="43">
        <v>46022</v>
      </c>
    </row>
    <row r="97" spans="1:25" ht="80.099999999999994" customHeight="1">
      <c r="A97" s="37">
        <v>95</v>
      </c>
      <c r="B97" s="38">
        <v>396</v>
      </c>
      <c r="C97" s="37">
        <v>2128896</v>
      </c>
      <c r="D97" s="40" t="s">
        <v>534</v>
      </c>
      <c r="E97" s="41">
        <v>43196</v>
      </c>
      <c r="F97" s="41">
        <v>43054</v>
      </c>
      <c r="G97" s="39" t="e" vm="3">
        <v>#VALUE!</v>
      </c>
      <c r="H97" s="39" t="e" vm="2">
        <v>#VALUE!</v>
      </c>
      <c r="I97" s="42" t="s">
        <v>284</v>
      </c>
      <c r="J97" s="39" t="s">
        <v>149</v>
      </c>
      <c r="K97" s="39" t="s">
        <v>150</v>
      </c>
      <c r="L97" s="42" t="s">
        <v>535</v>
      </c>
      <c r="M97" s="42" t="s">
        <v>236</v>
      </c>
      <c r="N97" s="42" t="s">
        <v>525</v>
      </c>
      <c r="O97" s="42" t="s">
        <v>32</v>
      </c>
      <c r="P97" s="42" t="s">
        <v>33</v>
      </c>
      <c r="Q97" s="30">
        <v>15624840</v>
      </c>
      <c r="R97" s="30">
        <v>15624840</v>
      </c>
      <c r="S97" s="30">
        <v>25523959.346190002</v>
      </c>
      <c r="T97" s="39" t="s">
        <v>34</v>
      </c>
      <c r="U97" s="39" t="s">
        <v>80</v>
      </c>
      <c r="V97" s="39" t="s">
        <v>81</v>
      </c>
      <c r="W97" s="46" t="s">
        <v>536</v>
      </c>
      <c r="X97" s="39" t="s">
        <v>38</v>
      </c>
      <c r="Y97" s="43">
        <v>45930</v>
      </c>
    </row>
    <row r="98" spans="1:25" ht="80.099999999999994" customHeight="1">
      <c r="A98" s="37">
        <v>96</v>
      </c>
      <c r="B98" s="38">
        <v>409</v>
      </c>
      <c r="C98" s="39">
        <v>1229059</v>
      </c>
      <c r="D98" s="40" t="s">
        <v>537</v>
      </c>
      <c r="E98" s="41">
        <v>43223</v>
      </c>
      <c r="F98" s="41">
        <v>42593</v>
      </c>
      <c r="G98" s="39" t="e" vm="3">
        <v>#VALUE!</v>
      </c>
      <c r="H98" s="39" t="e" vm="2">
        <v>#VALUE!</v>
      </c>
      <c r="I98" s="42" t="s">
        <v>538</v>
      </c>
      <c r="J98" s="39" t="s">
        <v>149</v>
      </c>
      <c r="K98" s="39" t="s">
        <v>150</v>
      </c>
      <c r="L98" s="42" t="s">
        <v>539</v>
      </c>
      <c r="M98" s="42" t="s">
        <v>236</v>
      </c>
      <c r="N98" s="42" t="s">
        <v>525</v>
      </c>
      <c r="O98" s="42" t="s">
        <v>32</v>
      </c>
      <c r="P98" s="42" t="s">
        <v>33</v>
      </c>
      <c r="Q98" s="30">
        <v>15624840</v>
      </c>
      <c r="R98" s="30">
        <v>15624840</v>
      </c>
      <c r="S98" s="30">
        <v>25523728.789948002</v>
      </c>
      <c r="T98" s="39" t="s">
        <v>34</v>
      </c>
      <c r="U98" s="39" t="s">
        <v>80</v>
      </c>
      <c r="V98" s="39" t="s">
        <v>81</v>
      </c>
      <c r="W98" s="42" t="s">
        <v>540</v>
      </c>
      <c r="X98" s="39" t="s">
        <v>38</v>
      </c>
      <c r="Y98" s="43">
        <v>46022</v>
      </c>
    </row>
    <row r="99" spans="1:25" ht="80.099999999999994" customHeight="1">
      <c r="A99" s="37">
        <v>97</v>
      </c>
      <c r="B99" s="38">
        <v>418</v>
      </c>
      <c r="C99" s="39">
        <v>1362848</v>
      </c>
      <c r="D99" s="40" t="s">
        <v>541</v>
      </c>
      <c r="E99" s="41">
        <v>43231</v>
      </c>
      <c r="F99" s="41">
        <v>43215</v>
      </c>
      <c r="G99" s="39" t="e" vm="3">
        <v>#VALUE!</v>
      </c>
      <c r="H99" s="39" t="e" vm="2">
        <v>#VALUE!</v>
      </c>
      <c r="I99" s="42" t="s">
        <v>542</v>
      </c>
      <c r="J99" s="39" t="s">
        <v>149</v>
      </c>
      <c r="K99" s="39" t="s">
        <v>150</v>
      </c>
      <c r="L99" s="42" t="s">
        <v>543</v>
      </c>
      <c r="M99" s="42" t="s">
        <v>544</v>
      </c>
      <c r="N99" s="42" t="s">
        <v>210</v>
      </c>
      <c r="O99" s="42" t="s">
        <v>32</v>
      </c>
      <c r="P99" s="42" t="s">
        <v>33</v>
      </c>
      <c r="Q99" s="30">
        <v>50000000</v>
      </c>
      <c r="R99" s="30">
        <v>206355134</v>
      </c>
      <c r="S99" s="30">
        <v>207557813.10404664</v>
      </c>
      <c r="T99" s="39" t="s">
        <v>34</v>
      </c>
      <c r="U99" s="39" t="s">
        <v>80</v>
      </c>
      <c r="V99" s="39" t="s">
        <v>81</v>
      </c>
      <c r="W99" s="42" t="s">
        <v>545</v>
      </c>
      <c r="X99" s="39" t="s">
        <v>38</v>
      </c>
      <c r="Y99" s="43">
        <v>46022</v>
      </c>
    </row>
    <row r="100" spans="1:25" ht="80.099999999999994" customHeight="1">
      <c r="A100" s="37">
        <v>98</v>
      </c>
      <c r="B100" s="38">
        <v>426</v>
      </c>
      <c r="C100" s="39">
        <v>2128890</v>
      </c>
      <c r="D100" s="40" t="s">
        <v>546</v>
      </c>
      <c r="E100" s="41">
        <v>43244</v>
      </c>
      <c r="F100" s="41">
        <v>42846</v>
      </c>
      <c r="G100" s="39" t="e" vm="3">
        <v>#VALUE!</v>
      </c>
      <c r="H100" s="39" t="e" vm="2">
        <v>#VALUE!</v>
      </c>
      <c r="I100" s="42" t="s">
        <v>234</v>
      </c>
      <c r="J100" s="39" t="s">
        <v>149</v>
      </c>
      <c r="K100" s="39" t="s">
        <v>150</v>
      </c>
      <c r="L100" s="42" t="s">
        <v>547</v>
      </c>
      <c r="M100" s="42" t="s">
        <v>548</v>
      </c>
      <c r="N100" s="42" t="s">
        <v>525</v>
      </c>
      <c r="O100" s="42" t="s">
        <v>32</v>
      </c>
      <c r="P100" s="42" t="s">
        <v>33</v>
      </c>
      <c r="Q100" s="30">
        <v>15624840</v>
      </c>
      <c r="R100" s="30">
        <v>15624840</v>
      </c>
      <c r="S100" s="30">
        <v>24677397.874024</v>
      </c>
      <c r="T100" s="39" t="s">
        <v>34</v>
      </c>
      <c r="U100" s="39" t="s">
        <v>80</v>
      </c>
      <c r="V100" s="39" t="s">
        <v>81</v>
      </c>
      <c r="W100" s="44" t="s">
        <v>549</v>
      </c>
      <c r="X100" s="39" t="s">
        <v>48</v>
      </c>
      <c r="Y100" s="43">
        <v>45838</v>
      </c>
    </row>
    <row r="101" spans="1:25" ht="80.099999999999994" customHeight="1">
      <c r="A101" s="37">
        <v>99</v>
      </c>
      <c r="B101" s="38">
        <v>430</v>
      </c>
      <c r="C101" s="39">
        <v>2130667</v>
      </c>
      <c r="D101" s="40" t="s">
        <v>550</v>
      </c>
      <c r="E101" s="41">
        <v>43251</v>
      </c>
      <c r="F101" s="41">
        <v>43082</v>
      </c>
      <c r="G101" s="39" t="e" vm="3">
        <v>#VALUE!</v>
      </c>
      <c r="H101" s="39" t="e" vm="2">
        <v>#VALUE!</v>
      </c>
      <c r="I101" s="42" t="s">
        <v>551</v>
      </c>
      <c r="J101" s="39" t="s">
        <v>27</v>
      </c>
      <c r="K101" s="39" t="s">
        <v>463</v>
      </c>
      <c r="L101" s="42" t="s">
        <v>552</v>
      </c>
      <c r="M101" s="42" t="s">
        <v>553</v>
      </c>
      <c r="N101" s="42" t="s">
        <v>554</v>
      </c>
      <c r="O101" s="42" t="s">
        <v>32</v>
      </c>
      <c r="P101" s="42" t="s">
        <v>33</v>
      </c>
      <c r="Q101" s="30">
        <v>0</v>
      </c>
      <c r="R101" s="30">
        <v>0</v>
      </c>
      <c r="S101" s="30">
        <v>0</v>
      </c>
      <c r="T101" s="39" t="s">
        <v>34</v>
      </c>
      <c r="U101" s="39" t="s">
        <v>35</v>
      </c>
      <c r="V101" s="37" t="s">
        <v>36</v>
      </c>
      <c r="W101" s="45" t="s">
        <v>555</v>
      </c>
      <c r="X101" s="39" t="s">
        <v>38</v>
      </c>
      <c r="Y101" s="43">
        <v>45930</v>
      </c>
    </row>
    <row r="102" spans="1:25" ht="80.099999999999994" customHeight="1">
      <c r="A102" s="37">
        <v>100</v>
      </c>
      <c r="B102" s="38">
        <v>436</v>
      </c>
      <c r="C102" s="39">
        <v>1362858</v>
      </c>
      <c r="D102" s="40" t="s">
        <v>556</v>
      </c>
      <c r="E102" s="41">
        <v>43263</v>
      </c>
      <c r="F102" s="41">
        <v>43400</v>
      </c>
      <c r="G102" s="39" t="e" vm="3">
        <v>#VALUE!</v>
      </c>
      <c r="H102" s="39" t="e" vm="2">
        <v>#VALUE!</v>
      </c>
      <c r="I102" s="42" t="s">
        <v>441</v>
      </c>
      <c r="J102" s="39" t="s">
        <v>149</v>
      </c>
      <c r="K102" s="39" t="s">
        <v>150</v>
      </c>
      <c r="L102" s="42" t="s">
        <v>557</v>
      </c>
      <c r="M102" s="42" t="s">
        <v>236</v>
      </c>
      <c r="N102" s="42" t="s">
        <v>525</v>
      </c>
      <c r="O102" s="42" t="s">
        <v>32</v>
      </c>
      <c r="P102" s="42" t="s">
        <v>33</v>
      </c>
      <c r="Q102" s="30">
        <v>15624840</v>
      </c>
      <c r="R102" s="30">
        <v>15624840</v>
      </c>
      <c r="S102" s="30">
        <v>28470000</v>
      </c>
      <c r="T102" s="39" t="s">
        <v>34</v>
      </c>
      <c r="U102" s="39" t="s">
        <v>80</v>
      </c>
      <c r="V102" s="39" t="s">
        <v>81</v>
      </c>
      <c r="W102" s="42" t="s">
        <v>558</v>
      </c>
      <c r="X102" s="39" t="s">
        <v>38</v>
      </c>
      <c r="Y102" s="43">
        <v>46022</v>
      </c>
    </row>
    <row r="103" spans="1:25" ht="80.099999999999994" customHeight="1">
      <c r="A103" s="37">
        <v>101</v>
      </c>
      <c r="B103" s="38">
        <v>439</v>
      </c>
      <c r="C103" s="39">
        <v>1351184</v>
      </c>
      <c r="D103" s="40" t="s">
        <v>559</v>
      </c>
      <c r="E103" s="41">
        <v>43263</v>
      </c>
      <c r="F103" s="41">
        <v>43245</v>
      </c>
      <c r="G103" s="39" t="e" vm="3">
        <v>#VALUE!</v>
      </c>
      <c r="H103" s="39" t="e" vm="2">
        <v>#VALUE!</v>
      </c>
      <c r="I103" s="42" t="s">
        <v>560</v>
      </c>
      <c r="J103" s="39" t="s">
        <v>149</v>
      </c>
      <c r="K103" s="39" t="s">
        <v>150</v>
      </c>
      <c r="L103" s="42" t="s">
        <v>561</v>
      </c>
      <c r="M103" s="42" t="s">
        <v>562</v>
      </c>
      <c r="N103" s="42" t="s">
        <v>563</v>
      </c>
      <c r="O103" s="42" t="s">
        <v>32</v>
      </c>
      <c r="P103" s="42" t="s">
        <v>33</v>
      </c>
      <c r="Q103" s="30">
        <v>39050000</v>
      </c>
      <c r="R103" s="30">
        <v>39050000</v>
      </c>
      <c r="S103" s="30">
        <v>59652625.647436</v>
      </c>
      <c r="T103" s="39" t="s">
        <v>34</v>
      </c>
      <c r="U103" s="39" t="s">
        <v>80</v>
      </c>
      <c r="V103" s="39" t="s">
        <v>81</v>
      </c>
      <c r="W103" s="42" t="s">
        <v>564</v>
      </c>
      <c r="X103" s="39" t="s">
        <v>38</v>
      </c>
      <c r="Y103" s="43">
        <v>46022</v>
      </c>
    </row>
    <row r="104" spans="1:25" ht="80.099999999999994" customHeight="1">
      <c r="A104" s="37">
        <v>102</v>
      </c>
      <c r="B104" s="38">
        <v>441</v>
      </c>
      <c r="C104" s="39">
        <v>2126984</v>
      </c>
      <c r="D104" s="40" t="s">
        <v>565</v>
      </c>
      <c r="E104" s="41">
        <v>43271</v>
      </c>
      <c r="F104" s="41">
        <v>43271</v>
      </c>
      <c r="G104" s="39" t="e" vm="13">
        <v>#VALUE!</v>
      </c>
      <c r="H104" s="39" t="e" vm="14">
        <v>#VALUE!</v>
      </c>
      <c r="I104" s="42" t="s">
        <v>234</v>
      </c>
      <c r="J104" s="39" t="s">
        <v>149</v>
      </c>
      <c r="K104" s="39" t="s">
        <v>150</v>
      </c>
      <c r="L104" s="42" t="s">
        <v>566</v>
      </c>
      <c r="M104" s="42" t="s">
        <v>30</v>
      </c>
      <c r="N104" s="42" t="s">
        <v>210</v>
      </c>
      <c r="O104" s="42" t="s">
        <v>32</v>
      </c>
      <c r="P104" s="42" t="s">
        <v>33</v>
      </c>
      <c r="Q104" s="30">
        <v>135000000</v>
      </c>
      <c r="R104" s="30">
        <v>276847108.81999999</v>
      </c>
      <c r="S104" s="30">
        <v>548373675.25294638</v>
      </c>
      <c r="T104" s="39" t="s">
        <v>34</v>
      </c>
      <c r="U104" s="39" t="s">
        <v>80</v>
      </c>
      <c r="V104" s="39" t="s">
        <v>81</v>
      </c>
      <c r="W104" s="42" t="s">
        <v>567</v>
      </c>
      <c r="X104" s="39" t="s">
        <v>222</v>
      </c>
      <c r="Y104" s="43">
        <v>46022</v>
      </c>
    </row>
    <row r="105" spans="1:25" ht="80.099999999999994" customHeight="1">
      <c r="A105" s="37">
        <v>103</v>
      </c>
      <c r="B105" s="38">
        <v>446</v>
      </c>
      <c r="C105" s="39">
        <v>1254648</v>
      </c>
      <c r="D105" s="40" t="s">
        <v>568</v>
      </c>
      <c r="E105" s="41">
        <v>43210</v>
      </c>
      <c r="F105" s="41">
        <v>43199</v>
      </c>
      <c r="G105" s="39" t="e" vm="3">
        <v>#VALUE!</v>
      </c>
      <c r="H105" s="39" t="e" vm="2">
        <v>#VALUE!</v>
      </c>
      <c r="I105" s="42" t="s">
        <v>569</v>
      </c>
      <c r="J105" s="39" t="s">
        <v>149</v>
      </c>
      <c r="K105" s="39" t="s">
        <v>150</v>
      </c>
      <c r="L105" s="42" t="s">
        <v>570</v>
      </c>
      <c r="M105" s="42" t="s">
        <v>571</v>
      </c>
      <c r="N105" s="42" t="s">
        <v>210</v>
      </c>
      <c r="O105" s="42" t="s">
        <v>32</v>
      </c>
      <c r="P105" s="42" t="s">
        <v>33</v>
      </c>
      <c r="Q105" s="30">
        <v>72675600</v>
      </c>
      <c r="R105" s="30">
        <v>72675600</v>
      </c>
      <c r="S105" s="30">
        <v>111300618.56688</v>
      </c>
      <c r="T105" s="39" t="s">
        <v>34</v>
      </c>
      <c r="U105" s="39" t="s">
        <v>80</v>
      </c>
      <c r="V105" s="39" t="s">
        <v>81</v>
      </c>
      <c r="W105" s="44" t="s">
        <v>572</v>
      </c>
      <c r="X105" s="39" t="s">
        <v>38</v>
      </c>
      <c r="Y105" s="43">
        <v>45869</v>
      </c>
    </row>
    <row r="106" spans="1:25" ht="80.099999999999994" customHeight="1">
      <c r="A106" s="37">
        <v>104</v>
      </c>
      <c r="B106" s="38">
        <v>453</v>
      </c>
      <c r="C106" s="39">
        <v>1260195</v>
      </c>
      <c r="D106" s="40" t="s">
        <v>573</v>
      </c>
      <c r="E106" s="41">
        <v>43297</v>
      </c>
      <c r="F106" s="41">
        <v>43257</v>
      </c>
      <c r="G106" s="39" t="e" vm="10">
        <v>#VALUE!</v>
      </c>
      <c r="H106" s="39" t="e" vm="11">
        <v>#VALUE!</v>
      </c>
      <c r="I106" s="42" t="s">
        <v>234</v>
      </c>
      <c r="J106" s="39" t="s">
        <v>149</v>
      </c>
      <c r="K106" s="39" t="s">
        <v>150</v>
      </c>
      <c r="L106" s="42" t="s">
        <v>574</v>
      </c>
      <c r="M106" s="42" t="s">
        <v>575</v>
      </c>
      <c r="N106" s="42" t="s">
        <v>210</v>
      </c>
      <c r="O106" s="42" t="s">
        <v>32</v>
      </c>
      <c r="P106" s="42" t="s">
        <v>33</v>
      </c>
      <c r="Q106" s="30">
        <v>15624840</v>
      </c>
      <c r="R106" s="30">
        <v>48765301</v>
      </c>
      <c r="S106" s="30">
        <v>105620812.36009318</v>
      </c>
      <c r="T106" s="39" t="s">
        <v>34</v>
      </c>
      <c r="U106" s="39" t="s">
        <v>80</v>
      </c>
      <c r="V106" s="39" t="s">
        <v>81</v>
      </c>
      <c r="W106" s="42" t="s">
        <v>576</v>
      </c>
      <c r="X106" s="39" t="s">
        <v>48</v>
      </c>
      <c r="Y106" s="43">
        <v>45930</v>
      </c>
    </row>
    <row r="107" spans="1:25" ht="80.099999999999994" customHeight="1">
      <c r="A107" s="37">
        <v>105</v>
      </c>
      <c r="B107" s="38">
        <v>454</v>
      </c>
      <c r="C107" s="39">
        <v>1251262</v>
      </c>
      <c r="D107" s="40" t="s">
        <v>577</v>
      </c>
      <c r="E107" s="41">
        <v>43297</v>
      </c>
      <c r="F107" s="41">
        <v>43235</v>
      </c>
      <c r="G107" s="39" t="e" vm="10">
        <v>#VALUE!</v>
      </c>
      <c r="H107" s="39" t="e" vm="11">
        <v>#VALUE!</v>
      </c>
      <c r="I107" s="42" t="s">
        <v>578</v>
      </c>
      <c r="J107" s="39" t="s">
        <v>149</v>
      </c>
      <c r="K107" s="39" t="s">
        <v>150</v>
      </c>
      <c r="L107" s="42" t="s">
        <v>579</v>
      </c>
      <c r="M107" s="42" t="s">
        <v>580</v>
      </c>
      <c r="N107" s="42" t="s">
        <v>210</v>
      </c>
      <c r="O107" s="42" t="s">
        <v>32</v>
      </c>
      <c r="P107" s="42" t="s">
        <v>33</v>
      </c>
      <c r="Q107" s="30">
        <v>15624840</v>
      </c>
      <c r="R107" s="30">
        <v>42000000</v>
      </c>
      <c r="S107" s="30">
        <v>89234742.520841911</v>
      </c>
      <c r="T107" s="39" t="s">
        <v>34</v>
      </c>
      <c r="U107" s="39" t="s">
        <v>80</v>
      </c>
      <c r="V107" s="39" t="s">
        <v>81</v>
      </c>
      <c r="W107" s="42" t="s">
        <v>581</v>
      </c>
      <c r="X107" s="39" t="s">
        <v>48</v>
      </c>
      <c r="Y107" s="43">
        <v>45808</v>
      </c>
    </row>
    <row r="108" spans="1:25" ht="80.099999999999994" customHeight="1">
      <c r="A108" s="37">
        <v>106</v>
      </c>
      <c r="B108" s="38">
        <v>462</v>
      </c>
      <c r="C108" s="39">
        <v>1293208</v>
      </c>
      <c r="D108" s="40" t="s">
        <v>582</v>
      </c>
      <c r="E108" s="41">
        <v>43306</v>
      </c>
      <c r="F108" s="41">
        <v>43300</v>
      </c>
      <c r="G108" s="39" t="e" vm="33">
        <v>#VALUE!</v>
      </c>
      <c r="H108" s="39" t="e" vm="11">
        <v>#VALUE!</v>
      </c>
      <c r="I108" s="42" t="s">
        <v>583</v>
      </c>
      <c r="J108" s="39" t="s">
        <v>119</v>
      </c>
      <c r="K108" s="39" t="s">
        <v>279</v>
      </c>
      <c r="L108" s="42" t="s">
        <v>30</v>
      </c>
      <c r="M108" s="42" t="s">
        <v>584</v>
      </c>
      <c r="N108" s="42" t="s">
        <v>585</v>
      </c>
      <c r="O108" s="42" t="s">
        <v>32</v>
      </c>
      <c r="P108" s="42" t="s">
        <v>33</v>
      </c>
      <c r="Q108" s="30">
        <v>239946901</v>
      </c>
      <c r="R108" s="30">
        <v>0</v>
      </c>
      <c r="S108" s="30">
        <v>0</v>
      </c>
      <c r="T108" s="39" t="s">
        <v>45</v>
      </c>
      <c r="U108" s="39" t="s">
        <v>35</v>
      </c>
      <c r="V108" s="39" t="s">
        <v>36</v>
      </c>
      <c r="W108" s="45" t="s">
        <v>586</v>
      </c>
      <c r="X108" s="39" t="s">
        <v>48</v>
      </c>
      <c r="Y108" s="43">
        <v>45930</v>
      </c>
    </row>
    <row r="109" spans="1:25" ht="80.099999999999994" customHeight="1">
      <c r="A109" s="37">
        <v>107</v>
      </c>
      <c r="B109" s="38">
        <v>467</v>
      </c>
      <c r="C109" s="39">
        <v>1202002</v>
      </c>
      <c r="D109" s="40" t="s">
        <v>587</v>
      </c>
      <c r="E109" s="41">
        <v>43311</v>
      </c>
      <c r="F109" s="41">
        <v>43203</v>
      </c>
      <c r="G109" s="39" t="e" vm="34">
        <v>#VALUE!</v>
      </c>
      <c r="H109" s="39" t="e" vm="35">
        <v>#VALUE!</v>
      </c>
      <c r="I109" s="42" t="s">
        <v>588</v>
      </c>
      <c r="J109" s="39" t="s">
        <v>149</v>
      </c>
      <c r="K109" s="39" t="s">
        <v>150</v>
      </c>
      <c r="L109" s="42" t="s">
        <v>589</v>
      </c>
      <c r="M109" s="42" t="s">
        <v>42</v>
      </c>
      <c r="N109" s="42" t="s">
        <v>590</v>
      </c>
      <c r="O109" s="42" t="s">
        <v>32</v>
      </c>
      <c r="P109" s="42" t="s">
        <v>33</v>
      </c>
      <c r="Q109" s="30">
        <v>19874784</v>
      </c>
      <c r="R109" s="30">
        <v>19874784</v>
      </c>
      <c r="S109" s="30">
        <v>30437667.567699999</v>
      </c>
      <c r="T109" s="39" t="s">
        <v>34</v>
      </c>
      <c r="U109" s="39" t="s">
        <v>80</v>
      </c>
      <c r="V109" s="39" t="s">
        <v>81</v>
      </c>
      <c r="W109" s="42" t="s">
        <v>591</v>
      </c>
      <c r="X109" s="39" t="s">
        <v>48</v>
      </c>
      <c r="Y109" s="43">
        <v>46022</v>
      </c>
    </row>
    <row r="110" spans="1:25" ht="80.099999999999994" customHeight="1">
      <c r="A110" s="37">
        <v>108</v>
      </c>
      <c r="B110" s="38">
        <v>476</v>
      </c>
      <c r="C110" s="39">
        <v>1309989</v>
      </c>
      <c r="D110" s="40" t="s">
        <v>592</v>
      </c>
      <c r="E110" s="41">
        <v>43343</v>
      </c>
      <c r="F110" s="41">
        <v>43059</v>
      </c>
      <c r="G110" s="39" t="e" vm="27">
        <v>#VALUE!</v>
      </c>
      <c r="H110" s="39" t="e" vm="28">
        <v>#VALUE!</v>
      </c>
      <c r="I110" s="42" t="s">
        <v>538</v>
      </c>
      <c r="J110" s="39" t="s">
        <v>149</v>
      </c>
      <c r="K110" s="39" t="s">
        <v>150</v>
      </c>
      <c r="L110" s="42" t="s">
        <v>593</v>
      </c>
      <c r="M110" s="42" t="s">
        <v>503</v>
      </c>
      <c r="N110" s="42" t="s">
        <v>210</v>
      </c>
      <c r="O110" s="42" t="s">
        <v>32</v>
      </c>
      <c r="P110" s="42" t="s">
        <v>33</v>
      </c>
      <c r="Q110" s="30">
        <v>81920512</v>
      </c>
      <c r="R110" s="30">
        <v>81920512</v>
      </c>
      <c r="S110" s="30">
        <v>128523813.066268</v>
      </c>
      <c r="T110" s="39" t="s">
        <v>34</v>
      </c>
      <c r="U110" s="39" t="s">
        <v>80</v>
      </c>
      <c r="V110" s="39" t="s">
        <v>81</v>
      </c>
      <c r="W110" s="42" t="s">
        <v>594</v>
      </c>
      <c r="X110" s="39" t="s">
        <v>38</v>
      </c>
      <c r="Y110" s="43">
        <v>46022</v>
      </c>
    </row>
    <row r="111" spans="1:25" ht="80.099999999999994" customHeight="1">
      <c r="A111" s="37">
        <v>109</v>
      </c>
      <c r="B111" s="38">
        <v>477</v>
      </c>
      <c r="C111" s="39">
        <v>1267924</v>
      </c>
      <c r="D111" s="40" t="s">
        <v>595</v>
      </c>
      <c r="E111" s="41">
        <v>43343</v>
      </c>
      <c r="F111" s="41">
        <v>42963</v>
      </c>
      <c r="G111" s="39" t="e" vm="3">
        <v>#VALUE!</v>
      </c>
      <c r="H111" s="39" t="e" vm="2">
        <v>#VALUE!</v>
      </c>
      <c r="I111" s="42" t="s">
        <v>596</v>
      </c>
      <c r="J111" s="39" t="s">
        <v>149</v>
      </c>
      <c r="K111" s="39" t="s">
        <v>150</v>
      </c>
      <c r="L111" s="42" t="s">
        <v>597</v>
      </c>
      <c r="M111" s="42" t="s">
        <v>236</v>
      </c>
      <c r="N111" s="42" t="s">
        <v>210</v>
      </c>
      <c r="O111" s="42" t="s">
        <v>32</v>
      </c>
      <c r="P111" s="42" t="s">
        <v>33</v>
      </c>
      <c r="Q111" s="30">
        <v>15624840</v>
      </c>
      <c r="R111" s="30">
        <v>15624840</v>
      </c>
      <c r="S111" s="30">
        <v>24571905.741036002</v>
      </c>
      <c r="T111" s="39" t="s">
        <v>34</v>
      </c>
      <c r="U111" s="39" t="s">
        <v>80</v>
      </c>
      <c r="V111" s="39" t="s">
        <v>81</v>
      </c>
      <c r="W111" s="42" t="s">
        <v>598</v>
      </c>
      <c r="X111" s="39" t="s">
        <v>38</v>
      </c>
      <c r="Y111" s="43">
        <v>46022</v>
      </c>
    </row>
    <row r="112" spans="1:25" ht="80.099999999999994" customHeight="1">
      <c r="A112" s="37">
        <v>110</v>
      </c>
      <c r="B112" s="38">
        <v>479</v>
      </c>
      <c r="C112" s="39">
        <v>1310046</v>
      </c>
      <c r="D112" s="40" t="s">
        <v>599</v>
      </c>
      <c r="E112" s="41">
        <v>43343</v>
      </c>
      <c r="F112" s="41">
        <v>43032</v>
      </c>
      <c r="G112" s="39" t="e" vm="19">
        <v>#VALUE!</v>
      </c>
      <c r="H112" s="39" t="e" vm="20">
        <v>#VALUE!</v>
      </c>
      <c r="I112" s="42" t="s">
        <v>600</v>
      </c>
      <c r="J112" s="39" t="s">
        <v>149</v>
      </c>
      <c r="K112" s="39" t="s">
        <v>150</v>
      </c>
      <c r="L112" s="42" t="s">
        <v>601</v>
      </c>
      <c r="M112" s="42" t="s">
        <v>236</v>
      </c>
      <c r="N112" s="42" t="s">
        <v>525</v>
      </c>
      <c r="O112" s="42" t="s">
        <v>32</v>
      </c>
      <c r="P112" s="42" t="s">
        <v>33</v>
      </c>
      <c r="Q112" s="30">
        <v>15624840</v>
      </c>
      <c r="R112" s="30">
        <v>15624840</v>
      </c>
      <c r="S112" s="30">
        <v>24557899.929703001</v>
      </c>
      <c r="T112" s="39" t="s">
        <v>34</v>
      </c>
      <c r="U112" s="39" t="s">
        <v>80</v>
      </c>
      <c r="V112" s="39" t="s">
        <v>81</v>
      </c>
      <c r="W112" s="46" t="s">
        <v>602</v>
      </c>
      <c r="X112" s="39" t="s">
        <v>38</v>
      </c>
      <c r="Y112" s="43">
        <v>45930</v>
      </c>
    </row>
    <row r="113" spans="1:25" ht="80.099999999999994" customHeight="1">
      <c r="A113" s="37">
        <v>111</v>
      </c>
      <c r="B113" s="38">
        <v>480</v>
      </c>
      <c r="C113" s="39">
        <v>1309919</v>
      </c>
      <c r="D113" s="40" t="s">
        <v>603</v>
      </c>
      <c r="E113" s="41">
        <v>43343</v>
      </c>
      <c r="F113" s="41">
        <v>43300</v>
      </c>
      <c r="G113" s="39" t="e" vm="27">
        <v>#VALUE!</v>
      </c>
      <c r="H113" s="39" t="e" vm="28">
        <v>#VALUE!</v>
      </c>
      <c r="I113" s="42" t="s">
        <v>604</v>
      </c>
      <c r="J113" s="39" t="s">
        <v>149</v>
      </c>
      <c r="K113" s="39" t="s">
        <v>150</v>
      </c>
      <c r="L113" s="42" t="s">
        <v>605</v>
      </c>
      <c r="M113" s="42" t="s">
        <v>236</v>
      </c>
      <c r="N113" s="42" t="s">
        <v>525</v>
      </c>
      <c r="O113" s="42" t="s">
        <v>32</v>
      </c>
      <c r="P113" s="42" t="s">
        <v>33</v>
      </c>
      <c r="Q113" s="30">
        <v>40000000</v>
      </c>
      <c r="R113" s="30">
        <v>165165480</v>
      </c>
      <c r="S113" s="30">
        <v>166890761.46107784</v>
      </c>
      <c r="T113" s="39" t="s">
        <v>34</v>
      </c>
      <c r="U113" s="39" t="s">
        <v>80</v>
      </c>
      <c r="V113" s="39" t="s">
        <v>81</v>
      </c>
      <c r="W113" s="42" t="s">
        <v>606</v>
      </c>
      <c r="X113" s="39" t="s">
        <v>48</v>
      </c>
      <c r="Y113" s="43">
        <v>46022</v>
      </c>
    </row>
    <row r="114" spans="1:25" ht="80.099999999999994" customHeight="1">
      <c r="A114" s="37">
        <v>112</v>
      </c>
      <c r="B114" s="38">
        <v>482</v>
      </c>
      <c r="C114" s="39">
        <v>1362854</v>
      </c>
      <c r="D114" s="40" t="s">
        <v>607</v>
      </c>
      <c r="E114" s="41">
        <v>43348</v>
      </c>
      <c r="F114" s="41">
        <v>43200</v>
      </c>
      <c r="G114" s="39" t="e" vm="3">
        <v>#VALUE!</v>
      </c>
      <c r="H114" s="39" t="e" vm="2">
        <v>#VALUE!</v>
      </c>
      <c r="I114" s="42" t="s">
        <v>608</v>
      </c>
      <c r="J114" s="39" t="s">
        <v>149</v>
      </c>
      <c r="K114" s="39" t="s">
        <v>150</v>
      </c>
      <c r="L114" s="42" t="s">
        <v>609</v>
      </c>
      <c r="M114" s="42" t="s">
        <v>610</v>
      </c>
      <c r="N114" s="42" t="s">
        <v>210</v>
      </c>
      <c r="O114" s="42" t="s">
        <v>32</v>
      </c>
      <c r="P114" s="42" t="s">
        <v>33</v>
      </c>
      <c r="Q114" s="30">
        <v>100000000</v>
      </c>
      <c r="R114" s="30">
        <v>100000000</v>
      </c>
      <c r="S114" s="30">
        <v>153147161.587769</v>
      </c>
      <c r="T114" s="39" t="s">
        <v>34</v>
      </c>
      <c r="U114" s="39" t="s">
        <v>80</v>
      </c>
      <c r="V114" s="39" t="s">
        <v>81</v>
      </c>
      <c r="W114" s="44" t="s">
        <v>611</v>
      </c>
      <c r="X114" s="39" t="s">
        <v>38</v>
      </c>
      <c r="Y114" s="43">
        <v>45808</v>
      </c>
    </row>
    <row r="115" spans="1:25" ht="80.099999999999994" customHeight="1">
      <c r="A115" s="37">
        <v>113</v>
      </c>
      <c r="B115" s="38">
        <v>492</v>
      </c>
      <c r="C115" s="39">
        <v>1374125</v>
      </c>
      <c r="D115" s="40" t="s">
        <v>612</v>
      </c>
      <c r="E115" s="41">
        <v>43382</v>
      </c>
      <c r="F115" s="41">
        <v>43340</v>
      </c>
      <c r="G115" s="39" t="e" vm="6">
        <v>#VALUE!</v>
      </c>
      <c r="H115" s="39" t="e" vm="7">
        <v>#VALUE!</v>
      </c>
      <c r="I115" s="42" t="s">
        <v>315</v>
      </c>
      <c r="J115" s="39" t="s">
        <v>149</v>
      </c>
      <c r="K115" s="39" t="s">
        <v>150</v>
      </c>
      <c r="L115" s="42" t="s">
        <v>613</v>
      </c>
      <c r="M115" s="42" t="s">
        <v>614</v>
      </c>
      <c r="N115" s="42" t="s">
        <v>210</v>
      </c>
      <c r="O115" s="42" t="s">
        <v>32</v>
      </c>
      <c r="P115" s="42" t="s">
        <v>33</v>
      </c>
      <c r="Q115" s="30">
        <v>50000000</v>
      </c>
      <c r="R115" s="30">
        <v>50000000</v>
      </c>
      <c r="S115" s="30">
        <v>76267918.570928007</v>
      </c>
      <c r="T115" s="39" t="s">
        <v>34</v>
      </c>
      <c r="U115" s="39" t="s">
        <v>80</v>
      </c>
      <c r="V115" s="39" t="s">
        <v>81</v>
      </c>
      <c r="W115" s="42" t="s">
        <v>615</v>
      </c>
      <c r="X115" s="39" t="s">
        <v>48</v>
      </c>
      <c r="Y115" s="43">
        <v>45838</v>
      </c>
    </row>
    <row r="116" spans="1:25" ht="80.099999999999994" customHeight="1">
      <c r="A116" s="37">
        <v>114</v>
      </c>
      <c r="B116" s="38">
        <v>493</v>
      </c>
      <c r="C116" s="39">
        <v>2126749</v>
      </c>
      <c r="D116" s="40" t="s">
        <v>616</v>
      </c>
      <c r="E116" s="41">
        <v>43382</v>
      </c>
      <c r="F116" s="41">
        <v>43382</v>
      </c>
      <c r="G116" s="39" t="e" vm="6">
        <v>#VALUE!</v>
      </c>
      <c r="H116" s="39" t="e" vm="7">
        <v>#VALUE!</v>
      </c>
      <c r="I116" s="42" t="s">
        <v>617</v>
      </c>
      <c r="J116" s="39" t="s">
        <v>149</v>
      </c>
      <c r="K116" s="39" t="s">
        <v>150</v>
      </c>
      <c r="L116" s="42" t="s">
        <v>618</v>
      </c>
      <c r="M116" s="42" t="s">
        <v>619</v>
      </c>
      <c r="N116" s="42" t="s">
        <v>210</v>
      </c>
      <c r="O116" s="42" t="s">
        <v>32</v>
      </c>
      <c r="P116" s="42" t="s">
        <v>33</v>
      </c>
      <c r="Q116" s="30">
        <v>50000000</v>
      </c>
      <c r="R116" s="30">
        <v>473151369.94</v>
      </c>
      <c r="S116" s="30">
        <v>795641080.41783488</v>
      </c>
      <c r="T116" s="39" t="s">
        <v>34</v>
      </c>
      <c r="U116" s="39" t="s">
        <v>80</v>
      </c>
      <c r="V116" s="39" t="s">
        <v>81</v>
      </c>
      <c r="W116" s="42" t="s">
        <v>620</v>
      </c>
      <c r="X116" s="39" t="s">
        <v>222</v>
      </c>
      <c r="Y116" s="43">
        <v>45930</v>
      </c>
    </row>
    <row r="117" spans="1:25" ht="80.099999999999994" customHeight="1">
      <c r="A117" s="37">
        <v>115</v>
      </c>
      <c r="B117" s="38">
        <v>494</v>
      </c>
      <c r="C117" s="39" t="s">
        <v>49</v>
      </c>
      <c r="D117" s="40" t="s">
        <v>621</v>
      </c>
      <c r="E117" s="41">
        <v>43382</v>
      </c>
      <c r="F117" s="41">
        <v>43374</v>
      </c>
      <c r="G117" s="39" t="e" vm="3">
        <v>#VALUE!</v>
      </c>
      <c r="H117" s="39" t="e" vm="2">
        <v>#VALUE!</v>
      </c>
      <c r="I117" s="42" t="s">
        <v>258</v>
      </c>
      <c r="J117" s="39" t="s">
        <v>52</v>
      </c>
      <c r="K117" s="39" t="s">
        <v>110</v>
      </c>
      <c r="L117" s="42" t="s">
        <v>622</v>
      </c>
      <c r="M117" s="42" t="s">
        <v>623</v>
      </c>
      <c r="N117" s="42" t="s">
        <v>624</v>
      </c>
      <c r="O117" s="42" t="s">
        <v>32</v>
      </c>
      <c r="P117" s="42" t="s">
        <v>114</v>
      </c>
      <c r="Q117" s="30">
        <v>319933635.42000002</v>
      </c>
      <c r="R117" s="30">
        <v>0</v>
      </c>
      <c r="S117" s="30">
        <v>0</v>
      </c>
      <c r="T117" s="39" t="s">
        <v>34</v>
      </c>
      <c r="U117" s="39" t="s">
        <v>35</v>
      </c>
      <c r="V117" s="39" t="s">
        <v>36</v>
      </c>
      <c r="W117" s="42" t="s">
        <v>625</v>
      </c>
      <c r="X117" s="39" t="s">
        <v>38</v>
      </c>
      <c r="Y117" s="43">
        <v>45808</v>
      </c>
    </row>
    <row r="118" spans="1:25" ht="80.099999999999994" customHeight="1">
      <c r="A118" s="37">
        <v>116</v>
      </c>
      <c r="B118" s="38">
        <v>498</v>
      </c>
      <c r="C118" s="39">
        <v>1341928</v>
      </c>
      <c r="D118" s="40" t="s">
        <v>626</v>
      </c>
      <c r="E118" s="41">
        <v>43396</v>
      </c>
      <c r="F118" s="41">
        <v>43354</v>
      </c>
      <c r="G118" s="39" t="e" vm="25">
        <v>#VALUE!</v>
      </c>
      <c r="H118" s="39" t="e" vm="26">
        <v>#VALUE!</v>
      </c>
      <c r="I118" s="42" t="s">
        <v>315</v>
      </c>
      <c r="J118" s="39" t="s">
        <v>149</v>
      </c>
      <c r="K118" s="39" t="s">
        <v>150</v>
      </c>
      <c r="L118" s="42" t="s">
        <v>627</v>
      </c>
      <c r="M118" s="42" t="s">
        <v>628</v>
      </c>
      <c r="N118" s="42" t="s">
        <v>210</v>
      </c>
      <c r="O118" s="42" t="s">
        <v>32</v>
      </c>
      <c r="P118" s="42" t="s">
        <v>33</v>
      </c>
      <c r="Q118" s="30">
        <v>15624840</v>
      </c>
      <c r="R118" s="30">
        <v>152871041</v>
      </c>
      <c r="S118" s="30">
        <v>154632509.63547358</v>
      </c>
      <c r="T118" s="39" t="s">
        <v>34</v>
      </c>
      <c r="U118" s="39" t="s">
        <v>80</v>
      </c>
      <c r="V118" s="39" t="s">
        <v>81</v>
      </c>
      <c r="W118" s="42" t="s">
        <v>629</v>
      </c>
      <c r="X118" s="39" t="s">
        <v>48</v>
      </c>
      <c r="Y118" s="43">
        <v>45838</v>
      </c>
    </row>
    <row r="119" spans="1:25" ht="80.099999999999994" customHeight="1">
      <c r="A119" s="37">
        <v>117</v>
      </c>
      <c r="B119" s="38">
        <v>500</v>
      </c>
      <c r="C119" s="39">
        <v>1362828</v>
      </c>
      <c r="D119" s="40" t="s">
        <v>630</v>
      </c>
      <c r="E119" s="41">
        <v>43396</v>
      </c>
      <c r="F119" s="41">
        <v>43335</v>
      </c>
      <c r="G119" s="39" t="e" vm="3">
        <v>#VALUE!</v>
      </c>
      <c r="H119" s="39" t="e" vm="2">
        <v>#VALUE!</v>
      </c>
      <c r="I119" s="42" t="s">
        <v>631</v>
      </c>
      <c r="J119" s="39" t="s">
        <v>149</v>
      </c>
      <c r="K119" s="39" t="s">
        <v>150</v>
      </c>
      <c r="L119" s="42" t="s">
        <v>632</v>
      </c>
      <c r="M119" s="42" t="s">
        <v>633</v>
      </c>
      <c r="N119" s="42" t="s">
        <v>210</v>
      </c>
      <c r="O119" s="42" t="s">
        <v>32</v>
      </c>
      <c r="P119" s="42" t="s">
        <v>33</v>
      </c>
      <c r="Q119" s="30">
        <v>15624840</v>
      </c>
      <c r="R119" s="30">
        <v>15624840</v>
      </c>
      <c r="S119" s="30">
        <v>23833480.496075001</v>
      </c>
      <c r="T119" s="39" t="s">
        <v>34</v>
      </c>
      <c r="U119" s="39" t="s">
        <v>80</v>
      </c>
      <c r="V119" s="39" t="s">
        <v>81</v>
      </c>
      <c r="W119" s="42" t="s">
        <v>634</v>
      </c>
      <c r="X119" s="39" t="s">
        <v>38</v>
      </c>
      <c r="Y119" s="43">
        <v>45808</v>
      </c>
    </row>
    <row r="120" spans="1:25" s="19" customFormat="1" ht="80.099999999999994" customHeight="1">
      <c r="A120" s="37">
        <v>118</v>
      </c>
      <c r="B120" s="38">
        <v>501</v>
      </c>
      <c r="C120" s="39">
        <v>1351185</v>
      </c>
      <c r="D120" s="40" t="s">
        <v>635</v>
      </c>
      <c r="E120" s="41">
        <v>43396</v>
      </c>
      <c r="F120" s="41">
        <v>43137</v>
      </c>
      <c r="G120" s="39" t="e" vm="3">
        <v>#VALUE!</v>
      </c>
      <c r="H120" s="39" t="e" vm="2">
        <v>#VALUE!</v>
      </c>
      <c r="I120" s="42" t="s">
        <v>538</v>
      </c>
      <c r="J120" s="39" t="s">
        <v>149</v>
      </c>
      <c r="K120" s="39" t="s">
        <v>150</v>
      </c>
      <c r="L120" s="42" t="s">
        <v>636</v>
      </c>
      <c r="M120" s="42" t="s">
        <v>236</v>
      </c>
      <c r="N120" s="42" t="s">
        <v>525</v>
      </c>
      <c r="O120" s="42" t="s">
        <v>32</v>
      </c>
      <c r="P120" s="42" t="s">
        <v>33</v>
      </c>
      <c r="Q120" s="30">
        <v>15624840</v>
      </c>
      <c r="R120" s="30">
        <v>15624840</v>
      </c>
      <c r="S120" s="30">
        <v>24097219.511581998</v>
      </c>
      <c r="T120" s="39" t="s">
        <v>34</v>
      </c>
      <c r="U120" s="39" t="s">
        <v>80</v>
      </c>
      <c r="V120" s="39" t="s">
        <v>81</v>
      </c>
      <c r="W120" s="45" t="s">
        <v>637</v>
      </c>
      <c r="X120" s="39" t="s">
        <v>38</v>
      </c>
      <c r="Y120" s="43">
        <v>45808</v>
      </c>
    </row>
    <row r="121" spans="1:25" ht="80.099999999999994" customHeight="1">
      <c r="A121" s="37">
        <v>119</v>
      </c>
      <c r="B121" s="38">
        <v>508</v>
      </c>
      <c r="C121" s="39">
        <v>1362711</v>
      </c>
      <c r="D121" s="40" t="s">
        <v>638</v>
      </c>
      <c r="E121" s="41">
        <v>43211</v>
      </c>
      <c r="F121" s="41">
        <v>43323</v>
      </c>
      <c r="G121" s="39" t="e" vm="36">
        <v>#VALUE!</v>
      </c>
      <c r="H121" s="39" t="e" vm="37">
        <v>#VALUE!</v>
      </c>
      <c r="I121" s="42" t="s">
        <v>315</v>
      </c>
      <c r="J121" s="39" t="s">
        <v>149</v>
      </c>
      <c r="K121" s="39" t="s">
        <v>150</v>
      </c>
      <c r="L121" s="42" t="s">
        <v>639</v>
      </c>
      <c r="M121" s="42" t="s">
        <v>640</v>
      </c>
      <c r="N121" s="42" t="s">
        <v>210</v>
      </c>
      <c r="O121" s="42" t="s">
        <v>32</v>
      </c>
      <c r="P121" s="42" t="s">
        <v>33</v>
      </c>
      <c r="Q121" s="30">
        <v>15624840</v>
      </c>
      <c r="R121" s="30">
        <v>15624840</v>
      </c>
      <c r="S121" s="30">
        <v>23737807.530726001</v>
      </c>
      <c r="T121" s="39" t="s">
        <v>34</v>
      </c>
      <c r="U121" s="39" t="s">
        <v>80</v>
      </c>
      <c r="V121" s="39" t="s">
        <v>81</v>
      </c>
      <c r="W121" s="42" t="s">
        <v>641</v>
      </c>
      <c r="X121" s="39" t="s">
        <v>38</v>
      </c>
      <c r="Y121" s="43">
        <v>46022</v>
      </c>
    </row>
    <row r="122" spans="1:25" ht="80.099999999999994" customHeight="1">
      <c r="A122" s="37">
        <v>120</v>
      </c>
      <c r="B122" s="38">
        <v>514</v>
      </c>
      <c r="C122" s="39">
        <v>1373951</v>
      </c>
      <c r="D122" s="40" t="s">
        <v>642</v>
      </c>
      <c r="E122" s="41">
        <v>43448</v>
      </c>
      <c r="F122" s="41">
        <v>43357</v>
      </c>
      <c r="G122" s="39" t="e" vm="25">
        <v>#VALUE!</v>
      </c>
      <c r="H122" s="39" t="e" vm="26">
        <v>#VALUE!</v>
      </c>
      <c r="I122" s="42" t="s">
        <v>538</v>
      </c>
      <c r="J122" s="39" t="s">
        <v>149</v>
      </c>
      <c r="K122" s="39" t="s">
        <v>150</v>
      </c>
      <c r="L122" s="42" t="s">
        <v>643</v>
      </c>
      <c r="M122" s="42" t="s">
        <v>317</v>
      </c>
      <c r="N122" s="42" t="s">
        <v>210</v>
      </c>
      <c r="O122" s="42" t="s">
        <v>32</v>
      </c>
      <c r="P122" s="42" t="s">
        <v>33</v>
      </c>
      <c r="Q122" s="30">
        <v>507273049</v>
      </c>
      <c r="R122" s="30">
        <v>706000531</v>
      </c>
      <c r="S122" s="30">
        <v>785591446.95329452</v>
      </c>
      <c r="T122" s="39" t="s">
        <v>34</v>
      </c>
      <c r="U122" s="39" t="s">
        <v>80</v>
      </c>
      <c r="V122" s="39" t="s">
        <v>81</v>
      </c>
      <c r="W122" s="44" t="s">
        <v>644</v>
      </c>
      <c r="X122" s="39" t="s">
        <v>222</v>
      </c>
      <c r="Y122" s="43">
        <v>45930</v>
      </c>
    </row>
    <row r="123" spans="1:25" ht="80.099999999999994" customHeight="1">
      <c r="A123" s="37">
        <v>121</v>
      </c>
      <c r="B123" s="38">
        <v>521</v>
      </c>
      <c r="C123" s="39">
        <v>2170713</v>
      </c>
      <c r="D123" s="40" t="s">
        <v>645</v>
      </c>
      <c r="E123" s="41">
        <v>43135</v>
      </c>
      <c r="F123" s="41">
        <v>43132</v>
      </c>
      <c r="G123" s="39" t="e" vm="19">
        <v>#VALUE!</v>
      </c>
      <c r="H123" s="39" t="e" vm="20">
        <v>#VALUE!</v>
      </c>
      <c r="I123" s="42" t="s">
        <v>208</v>
      </c>
      <c r="J123" s="39" t="s">
        <v>149</v>
      </c>
      <c r="K123" s="39" t="s">
        <v>150</v>
      </c>
      <c r="L123" s="42" t="s">
        <v>646</v>
      </c>
      <c r="M123" s="42" t="s">
        <v>647</v>
      </c>
      <c r="N123" s="42" t="s">
        <v>525</v>
      </c>
      <c r="O123" s="42" t="s">
        <v>32</v>
      </c>
      <c r="P123" s="42" t="s">
        <v>33</v>
      </c>
      <c r="Q123" s="30">
        <v>245066920</v>
      </c>
      <c r="R123" s="30">
        <v>245066920</v>
      </c>
      <c r="S123" s="30">
        <v>377951477.66424203</v>
      </c>
      <c r="T123" s="39" t="s">
        <v>34</v>
      </c>
      <c r="U123" s="39" t="s">
        <v>80</v>
      </c>
      <c r="V123" s="39" t="s">
        <v>81</v>
      </c>
      <c r="W123" s="42" t="s">
        <v>648</v>
      </c>
      <c r="X123" s="39" t="s">
        <v>38</v>
      </c>
      <c r="Y123" s="43">
        <v>45838</v>
      </c>
    </row>
    <row r="124" spans="1:25" ht="80.099999999999994" customHeight="1">
      <c r="A124" s="37">
        <v>122</v>
      </c>
      <c r="B124" s="38">
        <v>523</v>
      </c>
      <c r="C124" s="39">
        <v>2126730</v>
      </c>
      <c r="D124" s="40" t="s">
        <v>649</v>
      </c>
      <c r="E124" s="41">
        <v>43503</v>
      </c>
      <c r="F124" s="41">
        <v>43479</v>
      </c>
      <c r="G124" s="39" t="e" vm="6">
        <v>#VALUE!</v>
      </c>
      <c r="H124" s="39" t="e" vm="7">
        <v>#VALUE!</v>
      </c>
      <c r="I124" s="42" t="s">
        <v>617</v>
      </c>
      <c r="J124" s="39" t="s">
        <v>149</v>
      </c>
      <c r="K124" s="39" t="s">
        <v>150</v>
      </c>
      <c r="L124" s="42" t="s">
        <v>650</v>
      </c>
      <c r="M124" s="42" t="s">
        <v>503</v>
      </c>
      <c r="N124" s="42" t="s">
        <v>210</v>
      </c>
      <c r="O124" s="42" t="s">
        <v>32</v>
      </c>
      <c r="P124" s="42" t="s">
        <v>33</v>
      </c>
      <c r="Q124" s="30">
        <v>50000000</v>
      </c>
      <c r="R124" s="30">
        <v>50000000</v>
      </c>
      <c r="S124" s="30">
        <v>75285916.393002003</v>
      </c>
      <c r="T124" s="39" t="s">
        <v>34</v>
      </c>
      <c r="U124" s="39" t="s">
        <v>80</v>
      </c>
      <c r="V124" s="39" t="s">
        <v>81</v>
      </c>
      <c r="W124" s="42" t="s">
        <v>651</v>
      </c>
      <c r="X124" s="39" t="s">
        <v>48</v>
      </c>
      <c r="Y124" s="43">
        <v>45808</v>
      </c>
    </row>
    <row r="125" spans="1:25" ht="80.099999999999994" customHeight="1">
      <c r="A125" s="37">
        <v>123</v>
      </c>
      <c r="B125" s="38">
        <v>527</v>
      </c>
      <c r="C125" s="39">
        <v>2018788</v>
      </c>
      <c r="D125" s="40" t="s">
        <v>652</v>
      </c>
      <c r="E125" s="41">
        <v>43517</v>
      </c>
      <c r="F125" s="41">
        <v>43383</v>
      </c>
      <c r="G125" s="39" t="e" vm="19">
        <v>#VALUE!</v>
      </c>
      <c r="H125" s="39" t="e" vm="20">
        <v>#VALUE!</v>
      </c>
      <c r="I125" s="42" t="s">
        <v>653</v>
      </c>
      <c r="J125" s="39" t="s">
        <v>149</v>
      </c>
      <c r="K125" s="39" t="s">
        <v>150</v>
      </c>
      <c r="L125" s="42" t="s">
        <v>654</v>
      </c>
      <c r="M125" s="42" t="s">
        <v>236</v>
      </c>
      <c r="N125" s="42" t="s">
        <v>655</v>
      </c>
      <c r="O125" s="42" t="s">
        <v>32</v>
      </c>
      <c r="P125" s="42" t="s">
        <v>33</v>
      </c>
      <c r="Q125" s="30">
        <v>65732052.780000001</v>
      </c>
      <c r="R125" s="30">
        <v>65732052.780000001</v>
      </c>
      <c r="S125" s="30">
        <v>99979478.112120003</v>
      </c>
      <c r="T125" s="39" t="s">
        <v>34</v>
      </c>
      <c r="U125" s="39" t="s">
        <v>80</v>
      </c>
      <c r="V125" s="39" t="s">
        <v>81</v>
      </c>
      <c r="W125" s="42" t="s">
        <v>656</v>
      </c>
      <c r="X125" s="39" t="s">
        <v>38</v>
      </c>
      <c r="Y125" s="43">
        <v>45808</v>
      </c>
    </row>
    <row r="126" spans="1:25" ht="80.099999999999994" customHeight="1">
      <c r="A126" s="37">
        <v>124</v>
      </c>
      <c r="B126" s="38">
        <v>528</v>
      </c>
      <c r="C126" s="39">
        <v>2029895</v>
      </c>
      <c r="D126" s="40" t="s">
        <v>657</v>
      </c>
      <c r="E126" s="41">
        <v>43517</v>
      </c>
      <c r="F126" s="41">
        <v>43503</v>
      </c>
      <c r="G126" s="39" t="e" vm="19">
        <v>#VALUE!</v>
      </c>
      <c r="H126" s="39" t="e" vm="20">
        <v>#VALUE!</v>
      </c>
      <c r="I126" s="42" t="s">
        <v>658</v>
      </c>
      <c r="J126" s="39" t="s">
        <v>149</v>
      </c>
      <c r="K126" s="39" t="s">
        <v>150</v>
      </c>
      <c r="L126" s="42" t="s">
        <v>659</v>
      </c>
      <c r="M126" s="42" t="s">
        <v>236</v>
      </c>
      <c r="N126" s="42" t="s">
        <v>655</v>
      </c>
      <c r="O126" s="42" t="s">
        <v>32</v>
      </c>
      <c r="P126" s="42" t="s">
        <v>33</v>
      </c>
      <c r="Q126" s="30">
        <v>49477542</v>
      </c>
      <c r="R126" s="30">
        <v>49477542</v>
      </c>
      <c r="S126" s="30">
        <v>74071130.435964003</v>
      </c>
      <c r="T126" s="39" t="s">
        <v>34</v>
      </c>
      <c r="U126" s="39" t="s">
        <v>80</v>
      </c>
      <c r="V126" s="39" t="s">
        <v>81</v>
      </c>
      <c r="W126" s="42" t="s">
        <v>660</v>
      </c>
      <c r="X126" s="39" t="s">
        <v>38</v>
      </c>
      <c r="Y126" s="43">
        <v>45838</v>
      </c>
    </row>
    <row r="127" spans="1:25" ht="80.099999999999994" customHeight="1">
      <c r="A127" s="37">
        <v>125</v>
      </c>
      <c r="B127" s="38">
        <v>532</v>
      </c>
      <c r="C127" s="39">
        <v>2024604</v>
      </c>
      <c r="D127" s="40" t="s">
        <v>661</v>
      </c>
      <c r="E127" s="41">
        <v>43521</v>
      </c>
      <c r="F127" s="41">
        <v>43336</v>
      </c>
      <c r="G127" s="39" t="e" vm="13">
        <v>#VALUE!</v>
      </c>
      <c r="H127" s="39" t="e" vm="14">
        <v>#VALUE!</v>
      </c>
      <c r="I127" s="42" t="s">
        <v>662</v>
      </c>
      <c r="J127" s="39" t="s">
        <v>149</v>
      </c>
      <c r="K127" s="39" t="s">
        <v>150</v>
      </c>
      <c r="L127" s="42" t="s">
        <v>663</v>
      </c>
      <c r="M127" s="42" t="s">
        <v>664</v>
      </c>
      <c r="N127" s="42" t="s">
        <v>210</v>
      </c>
      <c r="O127" s="42" t="s">
        <v>32</v>
      </c>
      <c r="P127" s="42" t="s">
        <v>33</v>
      </c>
      <c r="Q127" s="30">
        <v>15562320</v>
      </c>
      <c r="R127" s="30">
        <v>399450531.70999998</v>
      </c>
      <c r="S127" s="30">
        <v>437718723.71326709</v>
      </c>
      <c r="T127" s="39" t="s">
        <v>34</v>
      </c>
      <c r="U127" s="39" t="s">
        <v>80</v>
      </c>
      <c r="V127" s="39" t="s">
        <v>81</v>
      </c>
      <c r="W127" s="45" t="s">
        <v>665</v>
      </c>
      <c r="X127" s="39" t="s">
        <v>48</v>
      </c>
      <c r="Y127" s="43">
        <v>45930</v>
      </c>
    </row>
    <row r="128" spans="1:25" ht="80.099999999999994" customHeight="1">
      <c r="A128" s="37">
        <v>126</v>
      </c>
      <c r="B128" s="38">
        <v>534</v>
      </c>
      <c r="C128" s="39">
        <v>2126914</v>
      </c>
      <c r="D128" s="40" t="s">
        <v>666</v>
      </c>
      <c r="E128" s="41">
        <v>43535</v>
      </c>
      <c r="F128" s="41">
        <v>43311</v>
      </c>
      <c r="G128" s="39" t="e" vm="13">
        <v>#VALUE!</v>
      </c>
      <c r="H128" s="39" t="e" vm="14">
        <v>#VALUE!</v>
      </c>
      <c r="I128" s="42" t="s">
        <v>254</v>
      </c>
      <c r="J128" s="39" t="s">
        <v>149</v>
      </c>
      <c r="K128" s="39" t="s">
        <v>150</v>
      </c>
      <c r="L128" s="42" t="s">
        <v>667</v>
      </c>
      <c r="M128" s="42" t="s">
        <v>668</v>
      </c>
      <c r="N128" s="42" t="s">
        <v>210</v>
      </c>
      <c r="O128" s="42" t="s">
        <v>32</v>
      </c>
      <c r="P128" s="42" t="s">
        <v>33</v>
      </c>
      <c r="Q128" s="30">
        <v>16562320</v>
      </c>
      <c r="R128" s="30">
        <v>381024912.68000001</v>
      </c>
      <c r="S128" s="30">
        <v>498767347.6628775</v>
      </c>
      <c r="T128" s="39" t="s">
        <v>34</v>
      </c>
      <c r="U128" s="39" t="s">
        <v>80</v>
      </c>
      <c r="V128" s="39" t="s">
        <v>81</v>
      </c>
      <c r="W128" s="42" t="s">
        <v>669</v>
      </c>
      <c r="X128" s="39" t="s">
        <v>222</v>
      </c>
      <c r="Y128" s="43">
        <v>46022</v>
      </c>
    </row>
    <row r="129" spans="1:25" ht="80.099999999999994" customHeight="1">
      <c r="A129" s="37">
        <v>127</v>
      </c>
      <c r="B129" s="38">
        <v>537</v>
      </c>
      <c r="C129" s="39">
        <v>2127810</v>
      </c>
      <c r="D129" s="40" t="s">
        <v>670</v>
      </c>
      <c r="E129" s="41">
        <v>43535</v>
      </c>
      <c r="F129" s="41">
        <v>43523</v>
      </c>
      <c r="G129" s="39" t="e" vm="30">
        <v>#VALUE!</v>
      </c>
      <c r="H129" s="39" t="e" vm="31">
        <v>#VALUE!</v>
      </c>
      <c r="I129" s="42" t="s">
        <v>671</v>
      </c>
      <c r="J129" s="39" t="s">
        <v>27</v>
      </c>
      <c r="K129" s="39" t="s">
        <v>672</v>
      </c>
      <c r="L129" s="42" t="s">
        <v>673</v>
      </c>
      <c r="M129" s="42" t="s">
        <v>674</v>
      </c>
      <c r="N129" s="42" t="s">
        <v>675</v>
      </c>
      <c r="O129" s="42" t="s">
        <v>32</v>
      </c>
      <c r="P129" s="42" t="s">
        <v>33</v>
      </c>
      <c r="Q129" s="30">
        <v>19199518</v>
      </c>
      <c r="R129" s="30">
        <v>0</v>
      </c>
      <c r="S129" s="30">
        <v>0</v>
      </c>
      <c r="T129" s="39" t="s">
        <v>34</v>
      </c>
      <c r="U129" s="39" t="s">
        <v>35</v>
      </c>
      <c r="V129" s="39" t="s">
        <v>36</v>
      </c>
      <c r="W129" s="44" t="s">
        <v>676</v>
      </c>
      <c r="X129" s="39" t="s">
        <v>38</v>
      </c>
      <c r="Y129" s="43">
        <v>45930</v>
      </c>
    </row>
    <row r="130" spans="1:25" ht="80.099999999999994" customHeight="1">
      <c r="A130" s="37">
        <v>128</v>
      </c>
      <c r="B130" s="38">
        <v>576</v>
      </c>
      <c r="C130" s="39" t="s">
        <v>49</v>
      </c>
      <c r="D130" s="40" t="s">
        <v>677</v>
      </c>
      <c r="E130" s="41">
        <v>43613</v>
      </c>
      <c r="F130" s="41">
        <v>43559</v>
      </c>
      <c r="G130" s="39" t="e" vm="19">
        <v>#VALUE!</v>
      </c>
      <c r="H130" s="39" t="e" vm="20">
        <v>#VALUE!</v>
      </c>
      <c r="I130" s="42" t="s">
        <v>678</v>
      </c>
      <c r="J130" s="39" t="s">
        <v>52</v>
      </c>
      <c r="K130" s="39" t="s">
        <v>110</v>
      </c>
      <c r="L130" s="42" t="s">
        <v>679</v>
      </c>
      <c r="M130" s="42" t="s">
        <v>680</v>
      </c>
      <c r="N130" s="42" t="s">
        <v>681</v>
      </c>
      <c r="O130" s="42" t="s">
        <v>32</v>
      </c>
      <c r="P130" s="42" t="s">
        <v>114</v>
      </c>
      <c r="Q130" s="30">
        <v>71050330.790000007</v>
      </c>
      <c r="R130" s="30">
        <v>0</v>
      </c>
      <c r="S130" s="30">
        <v>0</v>
      </c>
      <c r="T130" s="39" t="s">
        <v>34</v>
      </c>
      <c r="U130" s="39" t="s">
        <v>35</v>
      </c>
      <c r="V130" s="39" t="s">
        <v>36</v>
      </c>
      <c r="W130" s="45" t="s">
        <v>682</v>
      </c>
      <c r="X130" s="39" t="s">
        <v>38</v>
      </c>
      <c r="Y130" s="43">
        <v>45808</v>
      </c>
    </row>
    <row r="131" spans="1:25" ht="80.099999999999994" customHeight="1">
      <c r="A131" s="37">
        <v>129</v>
      </c>
      <c r="B131" s="38">
        <v>582</v>
      </c>
      <c r="C131" s="39">
        <v>2128340</v>
      </c>
      <c r="D131" s="40" t="s">
        <v>683</v>
      </c>
      <c r="E131" s="41">
        <v>43613</v>
      </c>
      <c r="F131" s="41">
        <v>43557</v>
      </c>
      <c r="G131" s="39" t="e" vm="3">
        <v>#VALUE!</v>
      </c>
      <c r="H131" s="39" t="e" vm="2">
        <v>#VALUE!</v>
      </c>
      <c r="I131" s="42" t="s">
        <v>684</v>
      </c>
      <c r="J131" s="39" t="s">
        <v>27</v>
      </c>
      <c r="K131" s="39" t="s">
        <v>685</v>
      </c>
      <c r="L131" s="42" t="s">
        <v>686</v>
      </c>
      <c r="M131" s="42" t="s">
        <v>687</v>
      </c>
      <c r="N131" s="42" t="s">
        <v>688</v>
      </c>
      <c r="O131" s="42" t="s">
        <v>32</v>
      </c>
      <c r="P131" s="42" t="s">
        <v>33</v>
      </c>
      <c r="Q131" s="30">
        <v>124217400</v>
      </c>
      <c r="R131" s="30">
        <v>0</v>
      </c>
      <c r="S131" s="30">
        <v>0</v>
      </c>
      <c r="T131" s="39" t="s">
        <v>34</v>
      </c>
      <c r="U131" s="39" t="s">
        <v>35</v>
      </c>
      <c r="V131" s="39" t="s">
        <v>36</v>
      </c>
      <c r="W131" s="42" t="s">
        <v>689</v>
      </c>
      <c r="X131" s="39" t="s">
        <v>38</v>
      </c>
      <c r="Y131" s="43">
        <v>46022</v>
      </c>
    </row>
    <row r="132" spans="1:25" ht="80.099999999999994" customHeight="1">
      <c r="A132" s="37">
        <v>130</v>
      </c>
      <c r="B132" s="38">
        <v>584</v>
      </c>
      <c r="C132" s="39">
        <v>2128428</v>
      </c>
      <c r="D132" s="40" t="s">
        <v>690</v>
      </c>
      <c r="E132" s="41">
        <v>43613</v>
      </c>
      <c r="F132" s="41">
        <v>43514</v>
      </c>
      <c r="G132" s="39" t="e" vm="3">
        <v>#VALUE!</v>
      </c>
      <c r="H132" s="39" t="e" vm="2">
        <v>#VALUE!</v>
      </c>
      <c r="I132" s="42" t="s">
        <v>691</v>
      </c>
      <c r="J132" s="39" t="s">
        <v>27</v>
      </c>
      <c r="K132" s="39" t="s">
        <v>692</v>
      </c>
      <c r="L132" s="42" t="s">
        <v>30</v>
      </c>
      <c r="M132" s="42" t="s">
        <v>693</v>
      </c>
      <c r="N132" s="42" t="s">
        <v>694</v>
      </c>
      <c r="O132" s="42" t="s">
        <v>32</v>
      </c>
      <c r="P132" s="42" t="s">
        <v>33</v>
      </c>
      <c r="Q132" s="30">
        <v>112472607.04000001</v>
      </c>
      <c r="R132" s="30">
        <v>0</v>
      </c>
      <c r="S132" s="30">
        <v>0</v>
      </c>
      <c r="T132" s="39" t="s">
        <v>45</v>
      </c>
      <c r="U132" s="39" t="s">
        <v>35</v>
      </c>
      <c r="V132" s="39" t="s">
        <v>36</v>
      </c>
      <c r="W132" s="42" t="s">
        <v>695</v>
      </c>
      <c r="X132" s="39" t="s">
        <v>38</v>
      </c>
      <c r="Y132" s="43">
        <v>46022</v>
      </c>
    </row>
    <row r="133" spans="1:25" ht="80.099999999999994" customHeight="1">
      <c r="A133" s="37">
        <v>131</v>
      </c>
      <c r="B133" s="38">
        <v>585</v>
      </c>
      <c r="C133" s="39">
        <v>2057208</v>
      </c>
      <c r="D133" s="40" t="s">
        <v>696</v>
      </c>
      <c r="E133" s="41">
        <v>43613</v>
      </c>
      <c r="F133" s="41">
        <v>43587</v>
      </c>
      <c r="G133" s="39" t="e" vm="38">
        <v>#VALUE!</v>
      </c>
      <c r="H133" s="39" t="e" vm="39">
        <v>#VALUE!</v>
      </c>
      <c r="I133" s="42" t="s">
        <v>538</v>
      </c>
      <c r="J133" s="39" t="s">
        <v>149</v>
      </c>
      <c r="K133" s="39" t="s">
        <v>150</v>
      </c>
      <c r="L133" s="42" t="s">
        <v>697</v>
      </c>
      <c r="M133" s="42" t="s">
        <v>698</v>
      </c>
      <c r="N133" s="42" t="s">
        <v>210</v>
      </c>
      <c r="O133" s="42" t="s">
        <v>32</v>
      </c>
      <c r="P133" s="42" t="s">
        <v>33</v>
      </c>
      <c r="Q133" s="30">
        <v>60468802.219999999</v>
      </c>
      <c r="R133" s="30">
        <v>60468802.219999999</v>
      </c>
      <c r="S133" s="30">
        <v>89412288.583943993</v>
      </c>
      <c r="T133" s="39" t="s">
        <v>34</v>
      </c>
      <c r="U133" s="39" t="s">
        <v>80</v>
      </c>
      <c r="V133" s="39" t="s">
        <v>81</v>
      </c>
      <c r="W133" s="42" t="s">
        <v>699</v>
      </c>
      <c r="X133" s="39" t="s">
        <v>38</v>
      </c>
      <c r="Y133" s="43">
        <v>46022</v>
      </c>
    </row>
    <row r="134" spans="1:25" ht="80.099999999999994" customHeight="1">
      <c r="A134" s="37">
        <v>132</v>
      </c>
      <c r="B134" s="38">
        <v>595</v>
      </c>
      <c r="C134" s="37">
        <v>2127402</v>
      </c>
      <c r="D134" s="40" t="s">
        <v>700</v>
      </c>
      <c r="E134" s="41">
        <v>43613</v>
      </c>
      <c r="F134" s="41">
        <v>43593</v>
      </c>
      <c r="G134" s="39" t="e" vm="36">
        <v>#VALUE!</v>
      </c>
      <c r="H134" s="39" t="e" vm="37">
        <v>#VALUE!</v>
      </c>
      <c r="I134" s="42" t="s">
        <v>293</v>
      </c>
      <c r="J134" s="39" t="s">
        <v>149</v>
      </c>
      <c r="K134" s="39" t="s">
        <v>150</v>
      </c>
      <c r="L134" s="42" t="s">
        <v>701</v>
      </c>
      <c r="M134" s="42" t="s">
        <v>702</v>
      </c>
      <c r="N134" s="42" t="s">
        <v>210</v>
      </c>
      <c r="O134" s="42" t="s">
        <v>32</v>
      </c>
      <c r="P134" s="42" t="s">
        <v>33</v>
      </c>
      <c r="Q134" s="30">
        <v>16562320</v>
      </c>
      <c r="R134" s="30">
        <v>41826263.350000001</v>
      </c>
      <c r="S134" s="30">
        <v>46934795.641964488</v>
      </c>
      <c r="T134" s="39" t="s">
        <v>34</v>
      </c>
      <c r="U134" s="39" t="s">
        <v>80</v>
      </c>
      <c r="V134" s="39" t="s">
        <v>81</v>
      </c>
      <c r="W134" s="42" t="s">
        <v>703</v>
      </c>
      <c r="X134" s="39" t="s">
        <v>48</v>
      </c>
      <c r="Y134" s="43">
        <v>46022</v>
      </c>
    </row>
    <row r="135" spans="1:25" ht="80.099999999999994" customHeight="1">
      <c r="A135" s="37">
        <v>133</v>
      </c>
      <c r="B135" s="38">
        <v>596</v>
      </c>
      <c r="C135" s="39">
        <v>2129001</v>
      </c>
      <c r="D135" s="40" t="s">
        <v>704</v>
      </c>
      <c r="E135" s="41">
        <v>45344</v>
      </c>
      <c r="F135" s="41">
        <v>45341</v>
      </c>
      <c r="G135" s="39" t="e" vm="3">
        <v>#VALUE!</v>
      </c>
      <c r="H135" s="39" t="e" vm="2">
        <v>#VALUE!</v>
      </c>
      <c r="I135" s="42" t="s">
        <v>705</v>
      </c>
      <c r="J135" s="39" t="s">
        <v>149</v>
      </c>
      <c r="K135" s="39" t="s">
        <v>150</v>
      </c>
      <c r="L135" s="42" t="s">
        <v>706</v>
      </c>
      <c r="M135" s="42" t="s">
        <v>30</v>
      </c>
      <c r="N135" s="42" t="s">
        <v>707</v>
      </c>
      <c r="O135" s="42" t="s">
        <v>32</v>
      </c>
      <c r="P135" s="42" t="s">
        <v>33</v>
      </c>
      <c r="Q135" s="30">
        <v>52098600</v>
      </c>
      <c r="R135" s="30">
        <v>52098600</v>
      </c>
      <c r="S135" s="30">
        <v>77657305.151189998</v>
      </c>
      <c r="T135" s="39" t="s">
        <v>34</v>
      </c>
      <c r="U135" s="39" t="s">
        <v>80</v>
      </c>
      <c r="V135" s="39" t="s">
        <v>81</v>
      </c>
      <c r="W135" s="46" t="s">
        <v>708</v>
      </c>
      <c r="X135" s="39" t="s">
        <v>48</v>
      </c>
      <c r="Y135" s="43">
        <v>45808</v>
      </c>
    </row>
    <row r="136" spans="1:25" ht="80.099999999999994" customHeight="1">
      <c r="A136" s="37">
        <v>134</v>
      </c>
      <c r="B136" s="38">
        <v>597</v>
      </c>
      <c r="C136" s="39">
        <v>2129166</v>
      </c>
      <c r="D136" s="40" t="s">
        <v>709</v>
      </c>
      <c r="E136" s="41">
        <v>43613</v>
      </c>
      <c r="F136" s="41">
        <v>43591</v>
      </c>
      <c r="G136" s="39" t="e" vm="3">
        <v>#VALUE!</v>
      </c>
      <c r="H136" s="39" t="e" vm="2">
        <v>#VALUE!</v>
      </c>
      <c r="I136" s="42" t="s">
        <v>710</v>
      </c>
      <c r="J136" s="39" t="s">
        <v>119</v>
      </c>
      <c r="K136" s="39" t="s">
        <v>279</v>
      </c>
      <c r="L136" s="42" t="s">
        <v>711</v>
      </c>
      <c r="M136" s="42" t="s">
        <v>712</v>
      </c>
      <c r="N136" s="42" t="s">
        <v>713</v>
      </c>
      <c r="O136" s="42" t="s">
        <v>32</v>
      </c>
      <c r="P136" s="42" t="s">
        <v>33</v>
      </c>
      <c r="Q136" s="30">
        <v>243933898</v>
      </c>
      <c r="R136" s="30">
        <v>0</v>
      </c>
      <c r="S136" s="30">
        <v>0</v>
      </c>
      <c r="T136" s="39" t="s">
        <v>34</v>
      </c>
      <c r="U136" s="39" t="s">
        <v>35</v>
      </c>
      <c r="V136" s="37" t="s">
        <v>36</v>
      </c>
      <c r="W136" s="42" t="s">
        <v>714</v>
      </c>
      <c r="X136" s="39" t="s">
        <v>38</v>
      </c>
      <c r="Y136" s="43">
        <v>46022</v>
      </c>
    </row>
    <row r="137" spans="1:25" ht="80.099999999999994" customHeight="1">
      <c r="A137" s="37">
        <v>135</v>
      </c>
      <c r="B137" s="38">
        <v>600</v>
      </c>
      <c r="C137" s="39">
        <v>2056906</v>
      </c>
      <c r="D137" s="40" t="s">
        <v>715</v>
      </c>
      <c r="E137" s="41">
        <v>43613</v>
      </c>
      <c r="F137" s="41">
        <v>43489</v>
      </c>
      <c r="G137" s="39" t="e" vm="3">
        <v>#VALUE!</v>
      </c>
      <c r="H137" s="39" t="e" vm="2">
        <v>#VALUE!</v>
      </c>
      <c r="I137" s="42" t="s">
        <v>716</v>
      </c>
      <c r="J137" s="39" t="s">
        <v>149</v>
      </c>
      <c r="K137" s="39" t="s">
        <v>150</v>
      </c>
      <c r="L137" s="42" t="s">
        <v>717</v>
      </c>
      <c r="M137" s="42" t="s">
        <v>236</v>
      </c>
      <c r="N137" s="42" t="s">
        <v>718</v>
      </c>
      <c r="O137" s="42" t="s">
        <v>32</v>
      </c>
      <c r="P137" s="42" t="s">
        <v>33</v>
      </c>
      <c r="Q137" s="30">
        <v>215310160</v>
      </c>
      <c r="R137" s="30">
        <v>215310160</v>
      </c>
      <c r="S137" s="30">
        <v>324196454.08647901</v>
      </c>
      <c r="T137" s="39" t="s">
        <v>34</v>
      </c>
      <c r="U137" s="39" t="s">
        <v>80</v>
      </c>
      <c r="V137" s="39" t="s">
        <v>81</v>
      </c>
      <c r="W137" s="44" t="s">
        <v>719</v>
      </c>
      <c r="X137" s="39" t="s">
        <v>38</v>
      </c>
      <c r="Y137" s="43">
        <v>45808</v>
      </c>
    </row>
    <row r="138" spans="1:25" ht="80.099999999999994" customHeight="1">
      <c r="A138" s="37">
        <v>136</v>
      </c>
      <c r="B138" s="38">
        <v>617</v>
      </c>
      <c r="C138" s="39">
        <v>1386796</v>
      </c>
      <c r="D138" s="40" t="s">
        <v>720</v>
      </c>
      <c r="E138" s="41">
        <v>42975</v>
      </c>
      <c r="F138" s="41">
        <v>42975</v>
      </c>
      <c r="G138" s="39" t="e" vm="21">
        <v>#VALUE!</v>
      </c>
      <c r="H138" s="39" t="e" vm="22">
        <v>#VALUE!</v>
      </c>
      <c r="I138" s="42" t="s">
        <v>721</v>
      </c>
      <c r="J138" s="39" t="s">
        <v>27</v>
      </c>
      <c r="K138" s="39" t="s">
        <v>722</v>
      </c>
      <c r="L138" s="42" t="s">
        <v>723</v>
      </c>
      <c r="M138" s="42" t="s">
        <v>30</v>
      </c>
      <c r="N138" s="42" t="s">
        <v>724</v>
      </c>
      <c r="O138" s="42" t="s">
        <v>32</v>
      </c>
      <c r="P138" s="42" t="s">
        <v>33</v>
      </c>
      <c r="Q138" s="30">
        <v>0</v>
      </c>
      <c r="R138" s="30">
        <v>0</v>
      </c>
      <c r="S138" s="30">
        <v>0</v>
      </c>
      <c r="T138" s="39" t="s">
        <v>34</v>
      </c>
      <c r="U138" s="39" t="s">
        <v>35</v>
      </c>
      <c r="V138" s="37" t="s">
        <v>36</v>
      </c>
      <c r="W138" s="42" t="s">
        <v>725</v>
      </c>
      <c r="X138" s="39" t="s">
        <v>38</v>
      </c>
      <c r="Y138" s="43">
        <v>45930</v>
      </c>
    </row>
    <row r="139" spans="1:25" ht="80.099999999999994" customHeight="1">
      <c r="A139" s="37">
        <v>137</v>
      </c>
      <c r="B139" s="38">
        <v>618</v>
      </c>
      <c r="C139" s="39">
        <v>1198192</v>
      </c>
      <c r="D139" s="40" t="s">
        <v>726</v>
      </c>
      <c r="E139" s="41">
        <v>43182</v>
      </c>
      <c r="F139" s="41">
        <v>42692</v>
      </c>
      <c r="G139" s="39" t="e" vm="3">
        <v>#VALUE!</v>
      </c>
      <c r="H139" s="39" t="e" vm="2">
        <v>#VALUE!</v>
      </c>
      <c r="I139" s="42" t="s">
        <v>560</v>
      </c>
      <c r="J139" s="39" t="s">
        <v>149</v>
      </c>
      <c r="K139" s="39" t="s">
        <v>150</v>
      </c>
      <c r="L139" s="42" t="s">
        <v>727</v>
      </c>
      <c r="M139" s="42" t="s">
        <v>236</v>
      </c>
      <c r="N139" s="42" t="s">
        <v>728</v>
      </c>
      <c r="O139" s="42" t="s">
        <v>32</v>
      </c>
      <c r="P139" s="42" t="s">
        <v>33</v>
      </c>
      <c r="Q139" s="30">
        <v>15624840</v>
      </c>
      <c r="R139" s="30">
        <v>15624840</v>
      </c>
      <c r="S139" s="30">
        <v>25523959.346190002</v>
      </c>
      <c r="T139" s="39" t="s">
        <v>34</v>
      </c>
      <c r="U139" s="39" t="s">
        <v>80</v>
      </c>
      <c r="V139" s="39" t="s">
        <v>81</v>
      </c>
      <c r="W139" s="42" t="s">
        <v>729</v>
      </c>
      <c r="X139" s="39" t="s">
        <v>48</v>
      </c>
      <c r="Y139" s="43">
        <v>45838</v>
      </c>
    </row>
    <row r="140" spans="1:25" ht="80.099999999999994" customHeight="1">
      <c r="A140" s="37">
        <v>138</v>
      </c>
      <c r="B140" s="38">
        <v>621</v>
      </c>
      <c r="C140" s="39">
        <v>1392044</v>
      </c>
      <c r="D140" s="40" t="s">
        <v>730</v>
      </c>
      <c r="E140" s="41">
        <v>43356</v>
      </c>
      <c r="F140" s="41">
        <v>43356</v>
      </c>
      <c r="G140" s="39" t="e" vm="40">
        <v>#VALUE!</v>
      </c>
      <c r="H140" s="39" t="e" vm="2">
        <v>#VALUE!</v>
      </c>
      <c r="I140" s="42" t="s">
        <v>731</v>
      </c>
      <c r="J140" s="39" t="s">
        <v>27</v>
      </c>
      <c r="K140" s="39" t="s">
        <v>732</v>
      </c>
      <c r="L140" s="42" t="s">
        <v>733</v>
      </c>
      <c r="M140" s="42" t="s">
        <v>734</v>
      </c>
      <c r="N140" s="42" t="s">
        <v>735</v>
      </c>
      <c r="O140" s="42" t="s">
        <v>32</v>
      </c>
      <c r="P140" s="42" t="s">
        <v>33</v>
      </c>
      <c r="Q140" s="30">
        <v>44941583.159999996</v>
      </c>
      <c r="R140" s="30">
        <v>0</v>
      </c>
      <c r="S140" s="30">
        <v>0</v>
      </c>
      <c r="T140" s="39" t="s">
        <v>34</v>
      </c>
      <c r="U140" s="39" t="s">
        <v>35</v>
      </c>
      <c r="V140" s="39" t="s">
        <v>36</v>
      </c>
      <c r="W140" s="45" t="s">
        <v>736</v>
      </c>
      <c r="X140" s="39" t="s">
        <v>38</v>
      </c>
      <c r="Y140" s="43">
        <v>45716</v>
      </c>
    </row>
    <row r="141" spans="1:25" ht="80.099999999999994" customHeight="1">
      <c r="A141" s="37">
        <v>139</v>
      </c>
      <c r="B141" s="38">
        <v>624</v>
      </c>
      <c r="C141" s="39">
        <v>1324417</v>
      </c>
      <c r="D141" s="40" t="s">
        <v>737</v>
      </c>
      <c r="E141" s="41">
        <v>43383</v>
      </c>
      <c r="F141" s="41">
        <v>42863</v>
      </c>
      <c r="G141" s="39" t="e" vm="3">
        <v>#VALUE!</v>
      </c>
      <c r="H141" s="39" t="e" vm="2">
        <v>#VALUE!</v>
      </c>
      <c r="I141" s="42" t="s">
        <v>617</v>
      </c>
      <c r="J141" s="39" t="s">
        <v>149</v>
      </c>
      <c r="K141" s="39" t="s">
        <v>738</v>
      </c>
      <c r="L141" s="42" t="s">
        <v>191</v>
      </c>
      <c r="M141" s="42" t="s">
        <v>739</v>
      </c>
      <c r="N141" s="42" t="s">
        <v>740</v>
      </c>
      <c r="O141" s="42" t="s">
        <v>32</v>
      </c>
      <c r="P141" s="42" t="s">
        <v>33</v>
      </c>
      <c r="Q141" s="30">
        <v>1809963</v>
      </c>
      <c r="R141" s="30">
        <v>0</v>
      </c>
      <c r="S141" s="30">
        <v>0</v>
      </c>
      <c r="T141" s="39" t="s">
        <v>34</v>
      </c>
      <c r="U141" s="39" t="s">
        <v>35</v>
      </c>
      <c r="V141" s="39" t="s">
        <v>36</v>
      </c>
      <c r="W141" s="42" t="s">
        <v>741</v>
      </c>
      <c r="X141" s="39" t="s">
        <v>183</v>
      </c>
      <c r="Y141" s="43">
        <v>46022</v>
      </c>
    </row>
    <row r="142" spans="1:25" ht="80.099999999999994" customHeight="1">
      <c r="A142" s="37">
        <v>140</v>
      </c>
      <c r="B142" s="38">
        <v>636</v>
      </c>
      <c r="C142" s="39">
        <v>2126684</v>
      </c>
      <c r="D142" s="40" t="s">
        <v>742</v>
      </c>
      <c r="E142" s="41">
        <v>43621</v>
      </c>
      <c r="F142" s="41">
        <v>43440</v>
      </c>
      <c r="G142" s="39" t="e" vm="27">
        <v>#VALUE!</v>
      </c>
      <c r="H142" s="39" t="e" vm="28">
        <v>#VALUE!</v>
      </c>
      <c r="I142" s="42" t="s">
        <v>743</v>
      </c>
      <c r="J142" s="39" t="s">
        <v>149</v>
      </c>
      <c r="K142" s="39" t="s">
        <v>150</v>
      </c>
      <c r="L142" s="42" t="s">
        <v>744</v>
      </c>
      <c r="M142" s="42" t="s">
        <v>503</v>
      </c>
      <c r="N142" s="42" t="s">
        <v>745</v>
      </c>
      <c r="O142" s="42" t="s">
        <v>32</v>
      </c>
      <c r="P142" s="42" t="s">
        <v>33</v>
      </c>
      <c r="Q142" s="30">
        <v>16562320</v>
      </c>
      <c r="R142" s="30">
        <v>16562320</v>
      </c>
      <c r="S142" s="30">
        <v>25087452.22614</v>
      </c>
      <c r="T142" s="39" t="s">
        <v>34</v>
      </c>
      <c r="U142" s="39" t="s">
        <v>80</v>
      </c>
      <c r="V142" s="39" t="s">
        <v>81</v>
      </c>
      <c r="W142" s="42" t="s">
        <v>746</v>
      </c>
      <c r="X142" s="39" t="s">
        <v>38</v>
      </c>
      <c r="Y142" s="43">
        <v>46022</v>
      </c>
    </row>
    <row r="143" spans="1:25" ht="80.099999999999994" customHeight="1">
      <c r="A143" s="37">
        <v>141</v>
      </c>
      <c r="B143" s="38">
        <v>638</v>
      </c>
      <c r="C143" s="39">
        <v>2064354</v>
      </c>
      <c r="D143" s="40" t="s">
        <v>747</v>
      </c>
      <c r="E143" s="41">
        <v>43621</v>
      </c>
      <c r="F143" s="41">
        <v>43430</v>
      </c>
      <c r="G143" s="39" t="e" vm="27">
        <v>#VALUE!</v>
      </c>
      <c r="H143" s="39" t="e" vm="28">
        <v>#VALUE!</v>
      </c>
      <c r="I143" s="42" t="s">
        <v>743</v>
      </c>
      <c r="J143" s="39" t="s">
        <v>149</v>
      </c>
      <c r="K143" s="39" t="s">
        <v>150</v>
      </c>
      <c r="L143" s="42" t="s">
        <v>748</v>
      </c>
      <c r="M143" s="42" t="s">
        <v>749</v>
      </c>
      <c r="N143" s="42" t="s">
        <v>745</v>
      </c>
      <c r="O143" s="42" t="s">
        <v>32</v>
      </c>
      <c r="P143" s="42" t="s">
        <v>33</v>
      </c>
      <c r="Q143" s="30">
        <v>16562320</v>
      </c>
      <c r="R143" s="30">
        <v>62552467.340000004</v>
      </c>
      <c r="S143" s="30">
        <v>69158414.23111853</v>
      </c>
      <c r="T143" s="39" t="s">
        <v>34</v>
      </c>
      <c r="U143" s="39" t="s">
        <v>80</v>
      </c>
      <c r="V143" s="39" t="s">
        <v>81</v>
      </c>
      <c r="W143" s="46" t="s">
        <v>750</v>
      </c>
      <c r="X143" s="39" t="s">
        <v>48</v>
      </c>
      <c r="Y143" s="43">
        <v>45930</v>
      </c>
    </row>
    <row r="144" spans="1:25" ht="80.099999999999994" customHeight="1">
      <c r="A144" s="37">
        <v>142</v>
      </c>
      <c r="B144" s="38">
        <v>646</v>
      </c>
      <c r="C144" s="39">
        <v>2147944</v>
      </c>
      <c r="D144" s="40" t="s">
        <v>751</v>
      </c>
      <c r="E144" s="41">
        <v>43628</v>
      </c>
      <c r="F144" s="41">
        <v>43587</v>
      </c>
      <c r="G144" s="39" t="e" vm="27">
        <v>#VALUE!</v>
      </c>
      <c r="H144" s="39" t="e" vm="28">
        <v>#VALUE!</v>
      </c>
      <c r="I144" s="42" t="s">
        <v>538</v>
      </c>
      <c r="J144" s="39" t="s">
        <v>149</v>
      </c>
      <c r="K144" s="39" t="s">
        <v>150</v>
      </c>
      <c r="L144" s="42" t="s">
        <v>752</v>
      </c>
      <c r="M144" s="42" t="s">
        <v>317</v>
      </c>
      <c r="N144" s="42" t="s">
        <v>745</v>
      </c>
      <c r="O144" s="42" t="s">
        <v>32</v>
      </c>
      <c r="P144" s="42" t="s">
        <v>33</v>
      </c>
      <c r="Q144" s="30">
        <v>135000000</v>
      </c>
      <c r="R144" s="30">
        <v>256716203.09999999</v>
      </c>
      <c r="S144" s="30">
        <v>295624340.77758235</v>
      </c>
      <c r="T144" s="39" t="s">
        <v>34</v>
      </c>
      <c r="U144" s="39" t="s">
        <v>80</v>
      </c>
      <c r="V144" s="39" t="s">
        <v>81</v>
      </c>
      <c r="W144" s="42" t="s">
        <v>753</v>
      </c>
      <c r="X144" s="39" t="s">
        <v>222</v>
      </c>
      <c r="Y144" s="43">
        <v>46022</v>
      </c>
    </row>
    <row r="145" spans="1:25" ht="80.099999999999994" customHeight="1">
      <c r="A145" s="37">
        <v>143</v>
      </c>
      <c r="B145" s="38">
        <v>647</v>
      </c>
      <c r="C145" s="39">
        <v>2128415</v>
      </c>
      <c r="D145" s="40" t="s">
        <v>754</v>
      </c>
      <c r="E145" s="41">
        <v>43630</v>
      </c>
      <c r="F145" s="41">
        <v>42500</v>
      </c>
      <c r="G145" s="39" t="e" vm="3">
        <v>#VALUE!</v>
      </c>
      <c r="H145" s="39" t="e" vm="2">
        <v>#VALUE!</v>
      </c>
      <c r="I145" s="42" t="s">
        <v>755</v>
      </c>
      <c r="J145" s="39" t="s">
        <v>27</v>
      </c>
      <c r="K145" s="39" t="s">
        <v>132</v>
      </c>
      <c r="L145" s="42" t="s">
        <v>756</v>
      </c>
      <c r="M145" s="42" t="s">
        <v>757</v>
      </c>
      <c r="N145" s="42" t="s">
        <v>758</v>
      </c>
      <c r="O145" s="42" t="s">
        <v>32</v>
      </c>
      <c r="P145" s="42" t="s">
        <v>33</v>
      </c>
      <c r="Q145" s="30">
        <v>84765000</v>
      </c>
      <c r="R145" s="30">
        <v>0</v>
      </c>
      <c r="S145" s="30">
        <v>0</v>
      </c>
      <c r="T145" s="39" t="s">
        <v>34</v>
      </c>
      <c r="U145" s="39" t="s">
        <v>35</v>
      </c>
      <c r="V145" s="37" t="s">
        <v>36</v>
      </c>
      <c r="W145" s="42" t="s">
        <v>759</v>
      </c>
      <c r="X145" s="39" t="s">
        <v>38</v>
      </c>
      <c r="Y145" s="43">
        <v>46022</v>
      </c>
    </row>
    <row r="146" spans="1:25" ht="80.099999999999994" customHeight="1">
      <c r="A146" s="37">
        <v>144</v>
      </c>
      <c r="B146" s="38">
        <v>649</v>
      </c>
      <c r="C146" s="39">
        <v>2142737</v>
      </c>
      <c r="D146" s="40" t="s">
        <v>760</v>
      </c>
      <c r="E146" s="41">
        <v>43633</v>
      </c>
      <c r="F146" s="41">
        <v>43615</v>
      </c>
      <c r="G146" s="39" t="e" vm="41">
        <v>#VALUE!</v>
      </c>
      <c r="H146" s="39" t="e" vm="42">
        <v>#VALUE!</v>
      </c>
      <c r="I146" s="42" t="s">
        <v>761</v>
      </c>
      <c r="J146" s="39" t="s">
        <v>149</v>
      </c>
      <c r="K146" s="39" t="s">
        <v>150</v>
      </c>
      <c r="L146" s="42" t="s">
        <v>762</v>
      </c>
      <c r="M146" s="42" t="s">
        <v>763</v>
      </c>
      <c r="N146" s="42" t="s">
        <v>745</v>
      </c>
      <c r="O146" s="42" t="s">
        <v>32</v>
      </c>
      <c r="P146" s="42" t="s">
        <v>33</v>
      </c>
      <c r="Q146" s="30">
        <v>54358132.619999997</v>
      </c>
      <c r="R146" s="30">
        <v>54358132.619999997</v>
      </c>
      <c r="S146" s="30">
        <v>80376736.838082999</v>
      </c>
      <c r="T146" s="39" t="s">
        <v>34</v>
      </c>
      <c r="U146" s="39" t="s">
        <v>80</v>
      </c>
      <c r="V146" s="39" t="s">
        <v>81</v>
      </c>
      <c r="W146" s="42" t="s">
        <v>764</v>
      </c>
      <c r="X146" s="39" t="s">
        <v>38</v>
      </c>
      <c r="Y146" s="43">
        <v>46022</v>
      </c>
    </row>
    <row r="147" spans="1:25" ht="80.099999999999994" customHeight="1">
      <c r="A147" s="37">
        <v>145</v>
      </c>
      <c r="B147" s="38">
        <v>653</v>
      </c>
      <c r="C147" s="39">
        <v>2128946</v>
      </c>
      <c r="D147" s="40" t="s">
        <v>765</v>
      </c>
      <c r="E147" s="41">
        <v>43641</v>
      </c>
      <c r="F147" s="41">
        <v>43010</v>
      </c>
      <c r="G147" s="39" t="e" vm="3">
        <v>#VALUE!</v>
      </c>
      <c r="H147" s="39" t="e" vm="2">
        <v>#VALUE!</v>
      </c>
      <c r="I147" s="42" t="s">
        <v>766</v>
      </c>
      <c r="J147" s="39" t="s">
        <v>149</v>
      </c>
      <c r="K147" s="39" t="s">
        <v>150</v>
      </c>
      <c r="L147" s="42" t="s">
        <v>767</v>
      </c>
      <c r="M147" s="42" t="s">
        <v>503</v>
      </c>
      <c r="N147" s="42" t="s">
        <v>745</v>
      </c>
      <c r="O147" s="42" t="s">
        <v>32</v>
      </c>
      <c r="P147" s="42" t="s">
        <v>33</v>
      </c>
      <c r="Q147" s="30">
        <v>16562320</v>
      </c>
      <c r="R147" s="30">
        <v>16562320</v>
      </c>
      <c r="S147" s="30">
        <v>26031357.579578999</v>
      </c>
      <c r="T147" s="39" t="s">
        <v>34</v>
      </c>
      <c r="U147" s="39" t="s">
        <v>80</v>
      </c>
      <c r="V147" s="39" t="s">
        <v>81</v>
      </c>
      <c r="W147" s="42" t="s">
        <v>768</v>
      </c>
      <c r="X147" s="39" t="s">
        <v>38</v>
      </c>
      <c r="Y147" s="43">
        <v>46022</v>
      </c>
    </row>
    <row r="148" spans="1:25" ht="80.099999999999994" customHeight="1">
      <c r="A148" s="37">
        <v>146</v>
      </c>
      <c r="B148" s="38">
        <v>659</v>
      </c>
      <c r="C148" s="39">
        <v>2084009</v>
      </c>
      <c r="D148" s="40" t="s">
        <v>769</v>
      </c>
      <c r="E148" s="41">
        <v>43650</v>
      </c>
      <c r="F148" s="41">
        <v>43648</v>
      </c>
      <c r="G148" s="39" t="e" vm="8">
        <v>#VALUE!</v>
      </c>
      <c r="H148" s="39" t="e" vm="9">
        <v>#VALUE!</v>
      </c>
      <c r="I148" s="42" t="s">
        <v>293</v>
      </c>
      <c r="J148" s="39" t="s">
        <v>149</v>
      </c>
      <c r="K148" s="39" t="s">
        <v>150</v>
      </c>
      <c r="L148" s="42" t="s">
        <v>770</v>
      </c>
      <c r="M148" s="42" t="s">
        <v>771</v>
      </c>
      <c r="N148" s="42" t="s">
        <v>745</v>
      </c>
      <c r="O148" s="42" t="s">
        <v>32</v>
      </c>
      <c r="P148" s="42" t="s">
        <v>33</v>
      </c>
      <c r="Q148" s="30">
        <v>63674292</v>
      </c>
      <c r="R148" s="30">
        <v>63674292</v>
      </c>
      <c r="S148" s="30">
        <v>96736228.220657006</v>
      </c>
      <c r="T148" s="39" t="s">
        <v>34</v>
      </c>
      <c r="U148" s="39" t="s">
        <v>80</v>
      </c>
      <c r="V148" s="39" t="s">
        <v>81</v>
      </c>
      <c r="W148" s="46" t="s">
        <v>772</v>
      </c>
      <c r="X148" s="39" t="s">
        <v>38</v>
      </c>
      <c r="Y148" s="43">
        <v>45930</v>
      </c>
    </row>
    <row r="149" spans="1:25" ht="80.099999999999994" customHeight="1">
      <c r="A149" s="37">
        <v>147</v>
      </c>
      <c r="B149" s="38">
        <v>661</v>
      </c>
      <c r="C149" s="39">
        <v>2081825</v>
      </c>
      <c r="D149" s="40" t="s">
        <v>773</v>
      </c>
      <c r="E149" s="41">
        <v>43654</v>
      </c>
      <c r="F149" s="41">
        <v>43578</v>
      </c>
      <c r="G149" s="39" t="e" vm="13">
        <v>#VALUE!</v>
      </c>
      <c r="H149" s="39" t="e" vm="14">
        <v>#VALUE!</v>
      </c>
      <c r="I149" s="42" t="s">
        <v>538</v>
      </c>
      <c r="J149" s="39" t="s">
        <v>149</v>
      </c>
      <c r="K149" s="39" t="s">
        <v>150</v>
      </c>
      <c r="L149" s="42" t="s">
        <v>774</v>
      </c>
      <c r="M149" s="42" t="s">
        <v>775</v>
      </c>
      <c r="N149" s="42" t="s">
        <v>745</v>
      </c>
      <c r="O149" s="42" t="s">
        <v>32</v>
      </c>
      <c r="P149" s="42" t="s">
        <v>33</v>
      </c>
      <c r="Q149" s="30">
        <v>235000000</v>
      </c>
      <c r="R149" s="30">
        <v>235000000</v>
      </c>
      <c r="S149" s="30">
        <v>348572089.62160897</v>
      </c>
      <c r="T149" s="39" t="s">
        <v>34</v>
      </c>
      <c r="U149" s="39" t="s">
        <v>80</v>
      </c>
      <c r="V149" s="39" t="s">
        <v>81</v>
      </c>
      <c r="W149" s="42" t="s">
        <v>776</v>
      </c>
      <c r="X149" s="39" t="s">
        <v>38</v>
      </c>
      <c r="Y149" s="43">
        <v>46022</v>
      </c>
    </row>
    <row r="150" spans="1:25" ht="80.099999999999994" customHeight="1">
      <c r="A150" s="37">
        <v>148</v>
      </c>
      <c r="B150" s="38">
        <v>665</v>
      </c>
      <c r="C150" s="39">
        <v>2068894</v>
      </c>
      <c r="D150" s="40" t="s">
        <v>777</v>
      </c>
      <c r="E150" s="41">
        <v>43657</v>
      </c>
      <c r="F150" s="41">
        <v>43636</v>
      </c>
      <c r="G150" s="39" t="e" vm="43">
        <v>#VALUE!</v>
      </c>
      <c r="H150" s="39" t="e" vm="44">
        <v>#VALUE!</v>
      </c>
      <c r="I150" s="42" t="s">
        <v>778</v>
      </c>
      <c r="J150" s="39" t="s">
        <v>149</v>
      </c>
      <c r="K150" s="39" t="s">
        <v>150</v>
      </c>
      <c r="L150" s="42" t="s">
        <v>779</v>
      </c>
      <c r="M150" s="42" t="s">
        <v>246</v>
      </c>
      <c r="N150" s="42" t="s">
        <v>745</v>
      </c>
      <c r="O150" s="42" t="s">
        <v>32</v>
      </c>
      <c r="P150" s="42" t="s">
        <v>33</v>
      </c>
      <c r="Q150" s="30">
        <v>16562320</v>
      </c>
      <c r="R150" s="30">
        <v>14755534</v>
      </c>
      <c r="S150" s="30">
        <v>15171466.418810833</v>
      </c>
      <c r="T150" s="39" t="s">
        <v>34</v>
      </c>
      <c r="U150" s="39" t="s">
        <v>80</v>
      </c>
      <c r="V150" s="39" t="s">
        <v>81</v>
      </c>
      <c r="W150" s="44" t="s">
        <v>780</v>
      </c>
      <c r="X150" s="39" t="s">
        <v>48</v>
      </c>
      <c r="Y150" s="43">
        <v>45808</v>
      </c>
    </row>
    <row r="151" spans="1:25" ht="80.099999999999994" customHeight="1">
      <c r="A151" s="37">
        <v>149</v>
      </c>
      <c r="B151" s="38">
        <v>666</v>
      </c>
      <c r="C151" s="39">
        <v>2079436</v>
      </c>
      <c r="D151" s="40" t="s">
        <v>781</v>
      </c>
      <c r="E151" s="41">
        <v>43656</v>
      </c>
      <c r="F151" s="41">
        <v>43656</v>
      </c>
      <c r="G151" s="39" t="e" vm="3">
        <v>#VALUE!</v>
      </c>
      <c r="H151" s="39" t="e" vm="2">
        <v>#VALUE!</v>
      </c>
      <c r="I151" s="42" t="s">
        <v>782</v>
      </c>
      <c r="J151" s="39" t="s">
        <v>119</v>
      </c>
      <c r="K151" s="39" t="s">
        <v>783</v>
      </c>
      <c r="L151" s="42" t="s">
        <v>191</v>
      </c>
      <c r="M151" s="42" t="s">
        <v>784</v>
      </c>
      <c r="N151" s="42" t="s">
        <v>785</v>
      </c>
      <c r="O151" s="42" t="s">
        <v>32</v>
      </c>
      <c r="P151" s="42" t="s">
        <v>33</v>
      </c>
      <c r="Q151" s="30">
        <v>1423500</v>
      </c>
      <c r="R151" s="30">
        <v>0</v>
      </c>
      <c r="S151" s="30">
        <v>0</v>
      </c>
      <c r="T151" s="39" t="s">
        <v>45</v>
      </c>
      <c r="U151" s="39" t="s">
        <v>35</v>
      </c>
      <c r="V151" s="39" t="s">
        <v>36</v>
      </c>
      <c r="W151" s="45" t="s">
        <v>786</v>
      </c>
      <c r="X151" s="39" t="s">
        <v>183</v>
      </c>
      <c r="Y151" s="43">
        <v>45808</v>
      </c>
    </row>
    <row r="152" spans="1:25" ht="80.099999999999994" customHeight="1">
      <c r="A152" s="37">
        <v>150</v>
      </c>
      <c r="B152" s="38">
        <v>679</v>
      </c>
      <c r="C152" s="39">
        <v>2129008</v>
      </c>
      <c r="D152" s="40" t="s">
        <v>787</v>
      </c>
      <c r="E152" s="41">
        <v>43677</v>
      </c>
      <c r="F152" s="41">
        <v>43594</v>
      </c>
      <c r="G152" s="39" t="e" vm="3">
        <v>#VALUE!</v>
      </c>
      <c r="H152" s="39" t="e" vm="2">
        <v>#VALUE!</v>
      </c>
      <c r="I152" s="42" t="s">
        <v>208</v>
      </c>
      <c r="J152" s="39" t="s">
        <v>149</v>
      </c>
      <c r="K152" s="39" t="s">
        <v>150</v>
      </c>
      <c r="L152" s="42" t="s">
        <v>788</v>
      </c>
      <c r="M152" s="42" t="s">
        <v>789</v>
      </c>
      <c r="N152" s="42" t="s">
        <v>745</v>
      </c>
      <c r="O152" s="42" t="s">
        <v>32</v>
      </c>
      <c r="P152" s="42" t="s">
        <v>33</v>
      </c>
      <c r="Q152" s="30">
        <v>16562320</v>
      </c>
      <c r="R152" s="30">
        <v>16562320</v>
      </c>
      <c r="S152" s="30">
        <v>24489900.353236999</v>
      </c>
      <c r="T152" s="39" t="s">
        <v>34</v>
      </c>
      <c r="U152" s="39" t="s">
        <v>80</v>
      </c>
      <c r="V152" s="39" t="s">
        <v>81</v>
      </c>
      <c r="W152" s="42" t="s">
        <v>790</v>
      </c>
      <c r="X152" s="39" t="s">
        <v>48</v>
      </c>
      <c r="Y152" s="43">
        <v>46022</v>
      </c>
    </row>
    <row r="153" spans="1:25" ht="80.099999999999994" customHeight="1">
      <c r="A153" s="37">
        <v>151</v>
      </c>
      <c r="B153" s="38">
        <v>680</v>
      </c>
      <c r="C153" s="39">
        <v>2094235</v>
      </c>
      <c r="D153" s="40" t="s">
        <v>791</v>
      </c>
      <c r="E153" s="41">
        <v>43677</v>
      </c>
      <c r="F153" s="41">
        <v>43115</v>
      </c>
      <c r="G153" s="39" t="e" vm="30">
        <v>#VALUE!</v>
      </c>
      <c r="H153" s="39" t="e" vm="31">
        <v>#VALUE!</v>
      </c>
      <c r="I153" s="42" t="s">
        <v>792</v>
      </c>
      <c r="J153" s="39" t="s">
        <v>27</v>
      </c>
      <c r="K153" s="39" t="s">
        <v>793</v>
      </c>
      <c r="L153" s="42" t="s">
        <v>794</v>
      </c>
      <c r="M153" s="42" t="s">
        <v>795</v>
      </c>
      <c r="N153" s="42" t="s">
        <v>796</v>
      </c>
      <c r="O153" s="42" t="s">
        <v>32</v>
      </c>
      <c r="P153" s="42" t="s">
        <v>33</v>
      </c>
      <c r="Q153" s="30">
        <v>787241000</v>
      </c>
      <c r="R153" s="30">
        <v>0</v>
      </c>
      <c r="S153" s="30">
        <v>0</v>
      </c>
      <c r="T153" s="39" t="s">
        <v>34</v>
      </c>
      <c r="U153" s="39" t="s">
        <v>35</v>
      </c>
      <c r="V153" s="39" t="s">
        <v>36</v>
      </c>
      <c r="W153" s="42" t="s">
        <v>797</v>
      </c>
      <c r="X153" s="39" t="s">
        <v>38</v>
      </c>
      <c r="Y153" s="43">
        <v>46022</v>
      </c>
    </row>
    <row r="154" spans="1:25" ht="80.099999999999994" customHeight="1">
      <c r="A154" s="37">
        <v>152</v>
      </c>
      <c r="B154" s="38">
        <v>687</v>
      </c>
      <c r="C154" s="39">
        <v>2128663</v>
      </c>
      <c r="D154" s="40" t="s">
        <v>798</v>
      </c>
      <c r="E154" s="41">
        <v>43691</v>
      </c>
      <c r="F154" s="41">
        <v>43655</v>
      </c>
      <c r="G154" s="39" t="e" vm="4">
        <v>#VALUE!</v>
      </c>
      <c r="H154" s="39" t="e" vm="5">
        <v>#VALUE!</v>
      </c>
      <c r="I154" s="42" t="s">
        <v>799</v>
      </c>
      <c r="J154" s="39" t="s">
        <v>119</v>
      </c>
      <c r="K154" s="39" t="s">
        <v>279</v>
      </c>
      <c r="L154" s="42" t="s">
        <v>800</v>
      </c>
      <c r="M154" s="42" t="s">
        <v>801</v>
      </c>
      <c r="N154" s="42" t="s">
        <v>802</v>
      </c>
      <c r="O154" s="42" t="s">
        <v>32</v>
      </c>
      <c r="P154" s="42" t="s">
        <v>33</v>
      </c>
      <c r="Q154" s="30">
        <v>16274936.59</v>
      </c>
      <c r="R154" s="30">
        <v>0</v>
      </c>
      <c r="S154" s="30">
        <v>0</v>
      </c>
      <c r="T154" s="39" t="s">
        <v>34</v>
      </c>
      <c r="U154" s="39" t="s">
        <v>35</v>
      </c>
      <c r="V154" s="39" t="s">
        <v>36</v>
      </c>
      <c r="W154" s="44" t="s">
        <v>803</v>
      </c>
      <c r="X154" s="39" t="s">
        <v>38</v>
      </c>
      <c r="Y154" s="43">
        <v>45838</v>
      </c>
    </row>
    <row r="155" spans="1:25" ht="80.099999999999994" customHeight="1">
      <c r="A155" s="37">
        <v>153</v>
      </c>
      <c r="B155" s="38">
        <v>688</v>
      </c>
      <c r="C155" s="39">
        <v>2128678</v>
      </c>
      <c r="D155" s="40" t="s">
        <v>804</v>
      </c>
      <c r="E155" s="41">
        <v>43691</v>
      </c>
      <c r="F155" s="41">
        <v>43655</v>
      </c>
      <c r="G155" s="39" t="e" vm="4">
        <v>#VALUE!</v>
      </c>
      <c r="H155" s="39" t="e" vm="5">
        <v>#VALUE!</v>
      </c>
      <c r="I155" s="42" t="s">
        <v>805</v>
      </c>
      <c r="J155" s="39" t="s">
        <v>119</v>
      </c>
      <c r="K155" s="39" t="s">
        <v>279</v>
      </c>
      <c r="L155" s="42" t="s">
        <v>806</v>
      </c>
      <c r="M155" s="42" t="s">
        <v>801</v>
      </c>
      <c r="N155" s="42" t="s">
        <v>802</v>
      </c>
      <c r="O155" s="42" t="s">
        <v>32</v>
      </c>
      <c r="P155" s="42" t="s">
        <v>33</v>
      </c>
      <c r="Q155" s="30">
        <v>8000000</v>
      </c>
      <c r="R155" s="30">
        <v>0</v>
      </c>
      <c r="S155" s="30">
        <v>0</v>
      </c>
      <c r="T155" s="39" t="s">
        <v>34</v>
      </c>
      <c r="U155" s="39" t="s">
        <v>35</v>
      </c>
      <c r="V155" s="39" t="s">
        <v>36</v>
      </c>
      <c r="W155" s="45" t="s">
        <v>807</v>
      </c>
      <c r="X155" s="39" t="s">
        <v>48</v>
      </c>
      <c r="Y155" s="43">
        <v>45808</v>
      </c>
    </row>
    <row r="156" spans="1:25" ht="80.099999999999994" customHeight="1">
      <c r="A156" s="37">
        <v>154</v>
      </c>
      <c r="B156" s="38">
        <v>695</v>
      </c>
      <c r="C156" s="39">
        <v>2127842</v>
      </c>
      <c r="D156" s="40" t="s">
        <v>808</v>
      </c>
      <c r="E156" s="41">
        <v>43703</v>
      </c>
      <c r="F156" s="41">
        <v>43371</v>
      </c>
      <c r="G156" s="39" t="e" vm="19">
        <v>#VALUE!</v>
      </c>
      <c r="H156" s="39" t="e" vm="20">
        <v>#VALUE!</v>
      </c>
      <c r="I156" s="42" t="s">
        <v>809</v>
      </c>
      <c r="J156" s="39" t="s">
        <v>149</v>
      </c>
      <c r="K156" s="39" t="s">
        <v>150</v>
      </c>
      <c r="L156" s="42" t="s">
        <v>810</v>
      </c>
      <c r="M156" s="42" t="s">
        <v>236</v>
      </c>
      <c r="N156" s="42" t="s">
        <v>811</v>
      </c>
      <c r="O156" s="42" t="s">
        <v>32</v>
      </c>
      <c r="P156" s="42" t="s">
        <v>33</v>
      </c>
      <c r="Q156" s="30">
        <v>31421246</v>
      </c>
      <c r="R156" s="30">
        <v>31421246</v>
      </c>
      <c r="S156" s="30">
        <v>47792206.102321997</v>
      </c>
      <c r="T156" s="39" t="s">
        <v>34</v>
      </c>
      <c r="U156" s="39" t="s">
        <v>80</v>
      </c>
      <c r="V156" s="39" t="s">
        <v>81</v>
      </c>
      <c r="W156" s="42" t="s">
        <v>812</v>
      </c>
      <c r="X156" s="39" t="s">
        <v>38</v>
      </c>
      <c r="Y156" s="43">
        <v>46022</v>
      </c>
    </row>
    <row r="157" spans="1:25" ht="80.099999999999994" customHeight="1">
      <c r="A157" s="37">
        <v>155</v>
      </c>
      <c r="B157" s="38">
        <v>700</v>
      </c>
      <c r="C157" s="39">
        <v>2144853</v>
      </c>
      <c r="D157" s="40" t="s">
        <v>813</v>
      </c>
      <c r="E157" s="41">
        <v>43711</v>
      </c>
      <c r="F157" s="41">
        <v>43685</v>
      </c>
      <c r="G157" s="39" t="e" vm="25">
        <v>#VALUE!</v>
      </c>
      <c r="H157" s="39" t="e" vm="26">
        <v>#VALUE!</v>
      </c>
      <c r="I157" s="42" t="s">
        <v>814</v>
      </c>
      <c r="J157" s="39" t="s">
        <v>119</v>
      </c>
      <c r="K157" s="39" t="s">
        <v>279</v>
      </c>
      <c r="L157" s="42" t="s">
        <v>815</v>
      </c>
      <c r="M157" s="42" t="s">
        <v>816</v>
      </c>
      <c r="N157" s="42" t="s">
        <v>817</v>
      </c>
      <c r="O157" s="42" t="s">
        <v>32</v>
      </c>
      <c r="P157" s="42" t="s">
        <v>33</v>
      </c>
      <c r="Q157" s="30">
        <v>142599882</v>
      </c>
      <c r="R157" s="30">
        <v>0</v>
      </c>
      <c r="S157" s="30">
        <v>0</v>
      </c>
      <c r="T157" s="39" t="s">
        <v>34</v>
      </c>
      <c r="U157" s="39" t="s">
        <v>35</v>
      </c>
      <c r="V157" s="39" t="s">
        <v>36</v>
      </c>
      <c r="W157" s="46" t="s">
        <v>803</v>
      </c>
      <c r="X157" s="39" t="s">
        <v>48</v>
      </c>
      <c r="Y157" s="43">
        <v>45838</v>
      </c>
    </row>
    <row r="158" spans="1:25" ht="80.099999999999994" customHeight="1">
      <c r="A158" s="37">
        <v>156</v>
      </c>
      <c r="B158" s="38">
        <v>711</v>
      </c>
      <c r="C158" s="39">
        <v>2145984</v>
      </c>
      <c r="D158" s="40" t="s">
        <v>818</v>
      </c>
      <c r="E158" s="41">
        <v>43731</v>
      </c>
      <c r="F158" s="41">
        <v>43521</v>
      </c>
      <c r="G158" s="39" t="e" vm="45">
        <v>#VALUE!</v>
      </c>
      <c r="H158" s="39" t="e" vm="11">
        <v>#VALUE!</v>
      </c>
      <c r="I158" s="42" t="s">
        <v>202</v>
      </c>
      <c r="J158" s="39" t="s">
        <v>27</v>
      </c>
      <c r="K158" s="39" t="s">
        <v>819</v>
      </c>
      <c r="L158" s="42" t="s">
        <v>30</v>
      </c>
      <c r="M158" s="42" t="s">
        <v>820</v>
      </c>
      <c r="N158" s="42" t="s">
        <v>821</v>
      </c>
      <c r="O158" s="42" t="s">
        <v>32</v>
      </c>
      <c r="P158" s="42" t="s">
        <v>33</v>
      </c>
      <c r="Q158" s="30">
        <v>75952629.329999998</v>
      </c>
      <c r="R158" s="30">
        <v>0</v>
      </c>
      <c r="S158" s="30">
        <v>0</v>
      </c>
      <c r="T158" s="39" t="s">
        <v>45</v>
      </c>
      <c r="U158" s="39" t="s">
        <v>35</v>
      </c>
      <c r="V158" s="39" t="s">
        <v>36</v>
      </c>
      <c r="W158" s="42" t="s">
        <v>822</v>
      </c>
      <c r="X158" s="39" t="s">
        <v>38</v>
      </c>
      <c r="Y158" s="43">
        <v>46022</v>
      </c>
    </row>
    <row r="159" spans="1:25" ht="80.099999999999994" customHeight="1">
      <c r="A159" s="37">
        <v>157</v>
      </c>
      <c r="B159" s="38">
        <v>715</v>
      </c>
      <c r="C159" s="39">
        <v>2128616</v>
      </c>
      <c r="D159" s="40" t="s">
        <v>823</v>
      </c>
      <c r="E159" s="41">
        <v>43731</v>
      </c>
      <c r="F159" s="41">
        <v>43626</v>
      </c>
      <c r="G159" s="39" t="e" vm="30">
        <v>#VALUE!</v>
      </c>
      <c r="H159" s="39" t="e" vm="31">
        <v>#VALUE!</v>
      </c>
      <c r="I159" s="42" t="s">
        <v>824</v>
      </c>
      <c r="J159" s="39" t="s">
        <v>27</v>
      </c>
      <c r="K159" s="39" t="s">
        <v>692</v>
      </c>
      <c r="L159" s="42" t="s">
        <v>30</v>
      </c>
      <c r="M159" s="42" t="s">
        <v>825</v>
      </c>
      <c r="N159" s="42" t="s">
        <v>826</v>
      </c>
      <c r="O159" s="42" t="s">
        <v>32</v>
      </c>
      <c r="P159" s="42" t="s">
        <v>33</v>
      </c>
      <c r="Q159" s="30">
        <v>12531803.800000001</v>
      </c>
      <c r="R159" s="30">
        <v>0</v>
      </c>
      <c r="S159" s="30">
        <v>0</v>
      </c>
      <c r="T159" s="39" t="s">
        <v>45</v>
      </c>
      <c r="U159" s="39" t="s">
        <v>35</v>
      </c>
      <c r="V159" s="39" t="s">
        <v>36</v>
      </c>
      <c r="W159" s="42" t="s">
        <v>827</v>
      </c>
      <c r="X159" s="39" t="s">
        <v>38</v>
      </c>
      <c r="Y159" s="43">
        <v>46022</v>
      </c>
    </row>
    <row r="160" spans="1:25" ht="80.099999999999994" customHeight="1">
      <c r="A160" s="37">
        <v>158</v>
      </c>
      <c r="B160" s="38">
        <v>716</v>
      </c>
      <c r="C160" s="39">
        <v>2073617</v>
      </c>
      <c r="D160" s="40" t="s">
        <v>828</v>
      </c>
      <c r="E160" s="41">
        <v>43733</v>
      </c>
      <c r="F160" s="41">
        <v>43721</v>
      </c>
      <c r="G160" s="39" t="e" vm="10">
        <v>#VALUE!</v>
      </c>
      <c r="H160" s="39" t="e" vm="11">
        <v>#VALUE!</v>
      </c>
      <c r="I160" s="42" t="s">
        <v>829</v>
      </c>
      <c r="J160" s="39" t="s">
        <v>149</v>
      </c>
      <c r="K160" s="39" t="s">
        <v>150</v>
      </c>
      <c r="L160" s="42" t="s">
        <v>830</v>
      </c>
      <c r="M160" s="42" t="s">
        <v>831</v>
      </c>
      <c r="N160" s="42" t="s">
        <v>745</v>
      </c>
      <c r="O160" s="42" t="s">
        <v>32</v>
      </c>
      <c r="P160" s="42" t="s">
        <v>33</v>
      </c>
      <c r="Q160" s="30">
        <v>16562320</v>
      </c>
      <c r="R160" s="30">
        <v>368414627</v>
      </c>
      <c r="S160" s="30">
        <v>368681664.48662364</v>
      </c>
      <c r="T160" s="39" t="s">
        <v>34</v>
      </c>
      <c r="U160" s="39" t="s">
        <v>80</v>
      </c>
      <c r="V160" s="39" t="s">
        <v>81</v>
      </c>
      <c r="W160" s="42" t="s">
        <v>832</v>
      </c>
      <c r="X160" s="39" t="s">
        <v>48</v>
      </c>
      <c r="Y160" s="43">
        <v>46022</v>
      </c>
    </row>
    <row r="161" spans="1:25" ht="80.099999999999994" customHeight="1">
      <c r="A161" s="37">
        <v>159</v>
      </c>
      <c r="B161" s="38">
        <v>717</v>
      </c>
      <c r="C161" s="39">
        <v>2077830</v>
      </c>
      <c r="D161" s="40" t="s">
        <v>833</v>
      </c>
      <c r="E161" s="41">
        <v>43733</v>
      </c>
      <c r="F161" s="41">
        <v>43539</v>
      </c>
      <c r="G161" s="39" t="e" vm="3">
        <v>#VALUE!</v>
      </c>
      <c r="H161" s="39" t="e" vm="2">
        <v>#VALUE!</v>
      </c>
      <c r="I161" s="42" t="s">
        <v>617</v>
      </c>
      <c r="J161" s="39" t="s">
        <v>149</v>
      </c>
      <c r="K161" s="39" t="s">
        <v>150</v>
      </c>
      <c r="L161" s="42" t="s">
        <v>834</v>
      </c>
      <c r="M161" s="42" t="s">
        <v>835</v>
      </c>
      <c r="N161" s="42" t="s">
        <v>836</v>
      </c>
      <c r="O161" s="42" t="s">
        <v>32</v>
      </c>
      <c r="P161" s="42" t="s">
        <v>33</v>
      </c>
      <c r="Q161" s="30">
        <v>16562320</v>
      </c>
      <c r="R161" s="30">
        <v>16562320</v>
      </c>
      <c r="S161" s="30">
        <v>26281069.030359</v>
      </c>
      <c r="T161" s="39" t="s">
        <v>34</v>
      </c>
      <c r="U161" s="39" t="s">
        <v>80</v>
      </c>
      <c r="V161" s="39" t="s">
        <v>81</v>
      </c>
      <c r="W161" s="46" t="s">
        <v>837</v>
      </c>
      <c r="X161" s="39" t="s">
        <v>48</v>
      </c>
      <c r="Y161" s="43">
        <v>45808</v>
      </c>
    </row>
    <row r="162" spans="1:25" ht="80.099999999999994" customHeight="1">
      <c r="A162" s="37">
        <v>160</v>
      </c>
      <c r="B162" s="38">
        <v>724</v>
      </c>
      <c r="C162" s="39">
        <v>2079237</v>
      </c>
      <c r="D162" s="40" t="s">
        <v>838</v>
      </c>
      <c r="E162" s="41">
        <v>43747</v>
      </c>
      <c r="F162" s="41">
        <v>43685</v>
      </c>
      <c r="G162" s="39" t="e" vm="3">
        <v>#VALUE!</v>
      </c>
      <c r="H162" s="39" t="e" vm="2">
        <v>#VALUE!</v>
      </c>
      <c r="I162" s="42" t="s">
        <v>839</v>
      </c>
      <c r="J162" s="39" t="s">
        <v>149</v>
      </c>
      <c r="K162" s="39" t="s">
        <v>150</v>
      </c>
      <c r="L162" s="42" t="s">
        <v>840</v>
      </c>
      <c r="M162" s="42" t="s">
        <v>841</v>
      </c>
      <c r="N162" s="42" t="s">
        <v>745</v>
      </c>
      <c r="O162" s="42" t="s">
        <v>32</v>
      </c>
      <c r="P162" s="42" t="s">
        <v>33</v>
      </c>
      <c r="Q162" s="30">
        <v>335000000</v>
      </c>
      <c r="R162" s="30">
        <v>384632608</v>
      </c>
      <c r="S162" s="30">
        <v>384911400.74433321</v>
      </c>
      <c r="T162" s="39" t="s">
        <v>34</v>
      </c>
      <c r="U162" s="39" t="s">
        <v>80</v>
      </c>
      <c r="V162" s="39" t="s">
        <v>81</v>
      </c>
      <c r="W162" s="42" t="s">
        <v>842</v>
      </c>
      <c r="X162" s="39" t="s">
        <v>48</v>
      </c>
      <c r="Y162" s="43">
        <v>46022</v>
      </c>
    </row>
    <row r="163" spans="1:25" ht="80.099999999999994" customHeight="1">
      <c r="A163" s="37">
        <v>161</v>
      </c>
      <c r="B163" s="38">
        <v>733</v>
      </c>
      <c r="C163" s="39">
        <v>2087495</v>
      </c>
      <c r="D163" s="40" t="s">
        <v>843</v>
      </c>
      <c r="E163" s="41">
        <v>43761</v>
      </c>
      <c r="F163" s="41">
        <v>43675</v>
      </c>
      <c r="G163" s="39" t="e" vm="38">
        <v>#VALUE!</v>
      </c>
      <c r="H163" s="39" t="e" vm="39">
        <v>#VALUE!</v>
      </c>
      <c r="I163" s="42" t="s">
        <v>844</v>
      </c>
      <c r="J163" s="39" t="s">
        <v>119</v>
      </c>
      <c r="K163" s="39" t="s">
        <v>120</v>
      </c>
      <c r="L163" s="42" t="s">
        <v>845</v>
      </c>
      <c r="M163" s="42" t="s">
        <v>846</v>
      </c>
      <c r="N163" s="42" t="s">
        <v>847</v>
      </c>
      <c r="O163" s="42" t="s">
        <v>32</v>
      </c>
      <c r="P163" s="42" t="s">
        <v>33</v>
      </c>
      <c r="Q163" s="30">
        <v>454945736</v>
      </c>
      <c r="R163" s="30">
        <v>0</v>
      </c>
      <c r="S163" s="30">
        <v>0</v>
      </c>
      <c r="T163" s="39" t="s">
        <v>34</v>
      </c>
      <c r="U163" s="39" t="s">
        <v>35</v>
      </c>
      <c r="V163" s="37" t="s">
        <v>36</v>
      </c>
      <c r="W163" s="44" t="s">
        <v>848</v>
      </c>
      <c r="X163" s="39" t="s">
        <v>48</v>
      </c>
      <c r="Y163" s="43">
        <v>45808</v>
      </c>
    </row>
    <row r="164" spans="1:25" ht="80.099999999999994" customHeight="1">
      <c r="A164" s="37">
        <v>162</v>
      </c>
      <c r="B164" s="38">
        <v>734</v>
      </c>
      <c r="C164" s="39">
        <v>2127129</v>
      </c>
      <c r="D164" s="40" t="s">
        <v>849</v>
      </c>
      <c r="E164" s="41">
        <v>43766</v>
      </c>
      <c r="F164" s="41">
        <v>43749</v>
      </c>
      <c r="G164" s="39" t="e" vm="46">
        <v>#VALUE!</v>
      </c>
      <c r="H164" s="39" t="e" vm="14">
        <v>#VALUE!</v>
      </c>
      <c r="I164" s="42" t="s">
        <v>850</v>
      </c>
      <c r="J164" s="39" t="s">
        <v>149</v>
      </c>
      <c r="K164" s="39" t="s">
        <v>150</v>
      </c>
      <c r="L164" s="42" t="s">
        <v>851</v>
      </c>
      <c r="M164" s="42" t="s">
        <v>852</v>
      </c>
      <c r="N164" s="42" t="s">
        <v>745</v>
      </c>
      <c r="O164" s="42" t="s">
        <v>32</v>
      </c>
      <c r="P164" s="42" t="s">
        <v>33</v>
      </c>
      <c r="Q164" s="30">
        <v>235000000</v>
      </c>
      <c r="R164" s="30">
        <v>272658779</v>
      </c>
      <c r="S164" s="30">
        <v>334516197.47806436</v>
      </c>
      <c r="T164" s="39" t="s">
        <v>34</v>
      </c>
      <c r="U164" s="39" t="s">
        <v>80</v>
      </c>
      <c r="V164" s="39" t="s">
        <v>81</v>
      </c>
      <c r="W164" s="42" t="s">
        <v>853</v>
      </c>
      <c r="X164" s="39" t="s">
        <v>48</v>
      </c>
      <c r="Y164" s="43">
        <v>45808</v>
      </c>
    </row>
    <row r="165" spans="1:25" ht="80.099999999999994" customHeight="1">
      <c r="A165" s="37">
        <v>163</v>
      </c>
      <c r="B165" s="38">
        <v>735</v>
      </c>
      <c r="C165" s="39">
        <v>2127565</v>
      </c>
      <c r="D165" s="40" t="s">
        <v>854</v>
      </c>
      <c r="E165" s="41">
        <v>43766</v>
      </c>
      <c r="F165" s="41">
        <v>43726</v>
      </c>
      <c r="G165" s="39" t="e" vm="15">
        <v>#VALUE!</v>
      </c>
      <c r="H165" s="39" t="e" vm="16">
        <v>#VALUE!</v>
      </c>
      <c r="I165" s="42" t="s">
        <v>855</v>
      </c>
      <c r="J165" s="39" t="s">
        <v>27</v>
      </c>
      <c r="K165" s="39" t="s">
        <v>856</v>
      </c>
      <c r="L165" s="42" t="s">
        <v>857</v>
      </c>
      <c r="M165" s="42" t="s">
        <v>30</v>
      </c>
      <c r="N165" s="42" t="s">
        <v>858</v>
      </c>
      <c r="O165" s="42" t="s">
        <v>32</v>
      </c>
      <c r="P165" s="42" t="s">
        <v>33</v>
      </c>
      <c r="Q165" s="30">
        <v>33124640</v>
      </c>
      <c r="R165" s="30">
        <v>0</v>
      </c>
      <c r="S165" s="30">
        <v>0</v>
      </c>
      <c r="T165" s="39" t="s">
        <v>34</v>
      </c>
      <c r="U165" s="39" t="s">
        <v>35</v>
      </c>
      <c r="V165" s="37" t="s">
        <v>36</v>
      </c>
      <c r="W165" s="42" t="s">
        <v>859</v>
      </c>
      <c r="X165" s="39" t="s">
        <v>38</v>
      </c>
      <c r="Y165" s="43">
        <v>45808</v>
      </c>
    </row>
    <row r="166" spans="1:25" ht="80.099999999999994" customHeight="1">
      <c r="A166" s="37">
        <v>164</v>
      </c>
      <c r="B166" s="38">
        <v>746</v>
      </c>
      <c r="C166" s="39">
        <v>1385737</v>
      </c>
      <c r="D166" s="40" t="s">
        <v>860</v>
      </c>
      <c r="E166" s="41">
        <v>43783</v>
      </c>
      <c r="F166" s="41">
        <v>43299</v>
      </c>
      <c r="G166" s="39" t="e" vm="3">
        <v>#VALUE!</v>
      </c>
      <c r="H166" s="39" t="e" vm="2">
        <v>#VALUE!</v>
      </c>
      <c r="I166" s="42" t="s">
        <v>861</v>
      </c>
      <c r="J166" s="39" t="s">
        <v>27</v>
      </c>
      <c r="K166" s="39" t="s">
        <v>692</v>
      </c>
      <c r="L166" s="42" t="s">
        <v>30</v>
      </c>
      <c r="M166" s="42" t="s">
        <v>862</v>
      </c>
      <c r="N166" s="42" t="s">
        <v>863</v>
      </c>
      <c r="O166" s="42" t="s">
        <v>32</v>
      </c>
      <c r="P166" s="42" t="s">
        <v>33</v>
      </c>
      <c r="Q166" s="30">
        <v>57065901</v>
      </c>
      <c r="R166" s="30">
        <v>0</v>
      </c>
      <c r="S166" s="30">
        <v>0</v>
      </c>
      <c r="T166" s="39" t="s">
        <v>45</v>
      </c>
      <c r="U166" s="39" t="s">
        <v>35</v>
      </c>
      <c r="V166" s="39" t="s">
        <v>36</v>
      </c>
      <c r="W166" s="42" t="s">
        <v>864</v>
      </c>
      <c r="X166" s="39" t="s">
        <v>38</v>
      </c>
      <c r="Y166" s="43">
        <v>45716</v>
      </c>
    </row>
    <row r="167" spans="1:25" ht="80.099999999999994" customHeight="1">
      <c r="A167" s="37">
        <v>165</v>
      </c>
      <c r="B167" s="38">
        <v>748</v>
      </c>
      <c r="C167" s="39">
        <v>2127134</v>
      </c>
      <c r="D167" s="40" t="s">
        <v>4681</v>
      </c>
      <c r="E167" s="41">
        <v>43783</v>
      </c>
      <c r="F167" s="41">
        <v>43598</v>
      </c>
      <c r="G167" s="39" t="e" vm="15">
        <v>#VALUE!</v>
      </c>
      <c r="H167" s="39" t="e" vm="16">
        <v>#VALUE!</v>
      </c>
      <c r="I167" s="42" t="s">
        <v>865</v>
      </c>
      <c r="J167" s="39" t="s">
        <v>27</v>
      </c>
      <c r="K167" s="39" t="s">
        <v>692</v>
      </c>
      <c r="L167" s="42" t="s">
        <v>30</v>
      </c>
      <c r="M167" s="42" t="s">
        <v>866</v>
      </c>
      <c r="N167" s="42" t="s">
        <v>867</v>
      </c>
      <c r="O167" s="42" t="s">
        <v>32</v>
      </c>
      <c r="P167" s="42" t="s">
        <v>33</v>
      </c>
      <c r="Q167" s="30">
        <v>30653601.34</v>
      </c>
      <c r="R167" s="30">
        <v>0</v>
      </c>
      <c r="S167" s="30">
        <v>0</v>
      </c>
      <c r="T167" s="39" t="s">
        <v>45</v>
      </c>
      <c r="U167" s="39" t="s">
        <v>35</v>
      </c>
      <c r="V167" s="39" t="s">
        <v>36</v>
      </c>
      <c r="W167" s="42" t="s">
        <v>868</v>
      </c>
      <c r="X167" s="39" t="s">
        <v>38</v>
      </c>
      <c r="Y167" s="43">
        <v>45716</v>
      </c>
    </row>
    <row r="168" spans="1:25" ht="80.099999999999994" customHeight="1">
      <c r="A168" s="37">
        <v>166</v>
      </c>
      <c r="B168" s="38">
        <v>749</v>
      </c>
      <c r="C168" s="39">
        <v>2127397</v>
      </c>
      <c r="D168" s="40" t="s">
        <v>869</v>
      </c>
      <c r="E168" s="41">
        <v>45086</v>
      </c>
      <c r="F168" s="41">
        <v>43683</v>
      </c>
      <c r="G168" s="39" t="e" vm="3">
        <v>#VALUE!</v>
      </c>
      <c r="H168" s="39" t="e" vm="2">
        <v>#VALUE!</v>
      </c>
      <c r="I168" s="42" t="s">
        <v>870</v>
      </c>
      <c r="J168" s="39" t="s">
        <v>27</v>
      </c>
      <c r="K168" s="39" t="s">
        <v>692</v>
      </c>
      <c r="L168" s="42" t="s">
        <v>30</v>
      </c>
      <c r="M168" s="42" t="s">
        <v>871</v>
      </c>
      <c r="N168" s="42" t="s">
        <v>872</v>
      </c>
      <c r="O168" s="42" t="s">
        <v>32</v>
      </c>
      <c r="P168" s="42" t="s">
        <v>33</v>
      </c>
      <c r="Q168" s="30">
        <v>134580368.05000001</v>
      </c>
      <c r="R168" s="30">
        <v>0</v>
      </c>
      <c r="S168" s="30">
        <v>0</v>
      </c>
      <c r="T168" s="39" t="s">
        <v>45</v>
      </c>
      <c r="U168" s="39" t="s">
        <v>35</v>
      </c>
      <c r="V168" s="39" t="s">
        <v>36</v>
      </c>
      <c r="W168" s="42" t="s">
        <v>873</v>
      </c>
      <c r="X168" s="39" t="s">
        <v>38</v>
      </c>
      <c r="Y168" s="43">
        <v>45869</v>
      </c>
    </row>
    <row r="169" spans="1:25" ht="80.099999999999994" customHeight="1">
      <c r="A169" s="37">
        <v>167</v>
      </c>
      <c r="B169" s="38">
        <v>750</v>
      </c>
      <c r="C169" s="39">
        <v>2127265</v>
      </c>
      <c r="D169" s="40" t="s">
        <v>874</v>
      </c>
      <c r="E169" s="41">
        <v>43783</v>
      </c>
      <c r="F169" s="41">
        <v>43550</v>
      </c>
      <c r="G169" s="39" t="e" vm="17">
        <v>#VALUE!</v>
      </c>
      <c r="H169" s="39" t="e" vm="18">
        <v>#VALUE!</v>
      </c>
      <c r="I169" s="42" t="s">
        <v>875</v>
      </c>
      <c r="J169" s="39" t="s">
        <v>119</v>
      </c>
      <c r="K169" s="39" t="s">
        <v>156</v>
      </c>
      <c r="L169" s="42" t="s">
        <v>30</v>
      </c>
      <c r="M169" s="42" t="s">
        <v>876</v>
      </c>
      <c r="N169" s="42" t="s">
        <v>877</v>
      </c>
      <c r="O169" s="42" t="s">
        <v>32</v>
      </c>
      <c r="P169" s="42" t="s">
        <v>33</v>
      </c>
      <c r="Q169" s="30">
        <v>62599876</v>
      </c>
      <c r="R169" s="30">
        <v>0</v>
      </c>
      <c r="S169" s="30">
        <v>0</v>
      </c>
      <c r="T169" s="39" t="s">
        <v>45</v>
      </c>
      <c r="U169" s="39" t="s">
        <v>35</v>
      </c>
      <c r="V169" s="39" t="s">
        <v>36</v>
      </c>
      <c r="W169" s="42" t="s">
        <v>878</v>
      </c>
      <c r="X169" s="39" t="s">
        <v>38</v>
      </c>
      <c r="Y169" s="43">
        <v>45808</v>
      </c>
    </row>
    <row r="170" spans="1:25" ht="80.099999999999994" customHeight="1">
      <c r="A170" s="37">
        <v>168</v>
      </c>
      <c r="B170" s="38">
        <v>754</v>
      </c>
      <c r="C170" s="39">
        <v>2127586</v>
      </c>
      <c r="D170" s="40" t="s">
        <v>879</v>
      </c>
      <c r="E170" s="41">
        <v>43797</v>
      </c>
      <c r="F170" s="41">
        <v>43762</v>
      </c>
      <c r="G170" s="39" t="e" vm="8">
        <v>#VALUE!</v>
      </c>
      <c r="H170" s="39" t="e" vm="9">
        <v>#VALUE!</v>
      </c>
      <c r="I170" s="42" t="s">
        <v>743</v>
      </c>
      <c r="J170" s="39" t="s">
        <v>149</v>
      </c>
      <c r="K170" s="39" t="s">
        <v>150</v>
      </c>
      <c r="L170" s="42" t="s">
        <v>880</v>
      </c>
      <c r="M170" s="42" t="s">
        <v>881</v>
      </c>
      <c r="N170" s="42" t="s">
        <v>745</v>
      </c>
      <c r="O170" s="42" t="s">
        <v>32</v>
      </c>
      <c r="P170" s="42" t="s">
        <v>33</v>
      </c>
      <c r="Q170" s="30">
        <v>16562320</v>
      </c>
      <c r="R170" s="30">
        <v>205912989</v>
      </c>
      <c r="S170" s="30">
        <v>207113091.19431752</v>
      </c>
      <c r="T170" s="39" t="s">
        <v>34</v>
      </c>
      <c r="U170" s="39" t="s">
        <v>80</v>
      </c>
      <c r="V170" s="39" t="s">
        <v>81</v>
      </c>
      <c r="W170" s="42" t="s">
        <v>882</v>
      </c>
      <c r="X170" s="39" t="s">
        <v>38</v>
      </c>
      <c r="Y170" s="43">
        <v>45930</v>
      </c>
    </row>
    <row r="171" spans="1:25" ht="80.099999999999994" customHeight="1">
      <c r="A171" s="37">
        <v>169</v>
      </c>
      <c r="B171" s="38">
        <v>757</v>
      </c>
      <c r="C171" s="39" t="s">
        <v>49</v>
      </c>
      <c r="D171" s="40" t="s">
        <v>883</v>
      </c>
      <c r="E171" s="41">
        <v>43797</v>
      </c>
      <c r="F171" s="41">
        <v>43697</v>
      </c>
      <c r="G171" s="39" t="e" vm="3">
        <v>#VALUE!</v>
      </c>
      <c r="H171" s="39" t="e" vm="2">
        <v>#VALUE!</v>
      </c>
      <c r="I171" s="42" t="s">
        <v>884</v>
      </c>
      <c r="J171" s="39" t="s">
        <v>52</v>
      </c>
      <c r="K171" s="39" t="s">
        <v>110</v>
      </c>
      <c r="L171" s="42" t="s">
        <v>885</v>
      </c>
      <c r="M171" s="42" t="s">
        <v>886</v>
      </c>
      <c r="N171" s="42" t="s">
        <v>887</v>
      </c>
      <c r="O171" s="42" t="s">
        <v>32</v>
      </c>
      <c r="P171" s="42" t="s">
        <v>114</v>
      </c>
      <c r="Q171" s="30">
        <v>1090591544.98</v>
      </c>
      <c r="R171" s="30">
        <v>0</v>
      </c>
      <c r="S171" s="30">
        <v>0</v>
      </c>
      <c r="T171" s="39" t="s">
        <v>34</v>
      </c>
      <c r="U171" s="39" t="s">
        <v>35</v>
      </c>
      <c r="V171" s="39" t="s">
        <v>36</v>
      </c>
      <c r="W171" s="45" t="s">
        <v>888</v>
      </c>
      <c r="X171" s="39" t="s">
        <v>38</v>
      </c>
      <c r="Y171" s="43">
        <v>45808</v>
      </c>
    </row>
    <row r="172" spans="1:25" ht="80.099999999999994" customHeight="1">
      <c r="A172" s="37">
        <v>170</v>
      </c>
      <c r="B172" s="38">
        <v>758</v>
      </c>
      <c r="C172" s="39">
        <v>2130639</v>
      </c>
      <c r="D172" s="40" t="s">
        <v>889</v>
      </c>
      <c r="E172" s="41">
        <v>43797</v>
      </c>
      <c r="F172" s="41">
        <v>43770</v>
      </c>
      <c r="G172" s="39" t="e" vm="3">
        <v>#VALUE!</v>
      </c>
      <c r="H172" s="39" t="e" vm="2">
        <v>#VALUE!</v>
      </c>
      <c r="I172" s="42" t="s">
        <v>890</v>
      </c>
      <c r="J172" s="39" t="s">
        <v>27</v>
      </c>
      <c r="K172" s="39" t="s">
        <v>132</v>
      </c>
      <c r="L172" s="42" t="s">
        <v>891</v>
      </c>
      <c r="M172" s="42" t="s">
        <v>892</v>
      </c>
      <c r="N172" s="42" t="s">
        <v>893</v>
      </c>
      <c r="O172" s="42" t="s">
        <v>32</v>
      </c>
      <c r="P172" s="42" t="s">
        <v>33</v>
      </c>
      <c r="Q172" s="30">
        <v>83779000</v>
      </c>
      <c r="R172" s="30">
        <v>0</v>
      </c>
      <c r="S172" s="30">
        <v>0</v>
      </c>
      <c r="T172" s="39" t="s">
        <v>34</v>
      </c>
      <c r="U172" s="39" t="s">
        <v>35</v>
      </c>
      <c r="V172" s="37" t="s">
        <v>36</v>
      </c>
      <c r="W172" s="42" t="s">
        <v>894</v>
      </c>
      <c r="X172" s="39" t="s">
        <v>38</v>
      </c>
      <c r="Y172" s="43">
        <v>46022</v>
      </c>
    </row>
    <row r="173" spans="1:25" ht="80.099999999999994" customHeight="1">
      <c r="A173" s="37">
        <v>171</v>
      </c>
      <c r="B173" s="38">
        <v>759</v>
      </c>
      <c r="C173" s="39">
        <v>2122871</v>
      </c>
      <c r="D173" s="40" t="s">
        <v>895</v>
      </c>
      <c r="E173" s="41">
        <v>43803</v>
      </c>
      <c r="F173" s="41">
        <v>43644</v>
      </c>
      <c r="G173" s="39" t="e" vm="41">
        <v>#VALUE!</v>
      </c>
      <c r="H173" s="39" t="e" vm="42">
        <v>#VALUE!</v>
      </c>
      <c r="I173" s="42" t="s">
        <v>896</v>
      </c>
      <c r="J173" s="39" t="s">
        <v>149</v>
      </c>
      <c r="K173" s="39" t="s">
        <v>150</v>
      </c>
      <c r="L173" s="42" t="s">
        <v>897</v>
      </c>
      <c r="M173" s="42" t="s">
        <v>898</v>
      </c>
      <c r="N173" s="42" t="s">
        <v>745</v>
      </c>
      <c r="O173" s="42" t="s">
        <v>32</v>
      </c>
      <c r="P173" s="42" t="s">
        <v>33</v>
      </c>
      <c r="Q173" s="30">
        <v>44358132</v>
      </c>
      <c r="R173" s="30">
        <v>44358132</v>
      </c>
      <c r="S173" s="30">
        <v>65417809.260384999</v>
      </c>
      <c r="T173" s="39" t="s">
        <v>34</v>
      </c>
      <c r="U173" s="39" t="s">
        <v>80</v>
      </c>
      <c r="V173" s="39" t="s">
        <v>81</v>
      </c>
      <c r="W173" s="44" t="s">
        <v>899</v>
      </c>
      <c r="X173" s="39" t="s">
        <v>38</v>
      </c>
      <c r="Y173" s="43">
        <v>45930</v>
      </c>
    </row>
    <row r="174" spans="1:25" ht="80.099999999999994" customHeight="1">
      <c r="A174" s="37">
        <v>172</v>
      </c>
      <c r="B174" s="38">
        <v>765</v>
      </c>
      <c r="C174" s="39">
        <v>2127809</v>
      </c>
      <c r="D174" s="40" t="s">
        <v>900</v>
      </c>
      <c r="E174" s="41">
        <v>43815</v>
      </c>
      <c r="F174" s="41">
        <v>43797</v>
      </c>
      <c r="G174" s="39" t="e" vm="8">
        <v>#VALUE!</v>
      </c>
      <c r="H174" s="39" t="e" vm="9">
        <v>#VALUE!</v>
      </c>
      <c r="I174" s="42" t="s">
        <v>315</v>
      </c>
      <c r="J174" s="39" t="s">
        <v>149</v>
      </c>
      <c r="K174" s="39" t="s">
        <v>150</v>
      </c>
      <c r="L174" s="42" t="s">
        <v>901</v>
      </c>
      <c r="M174" s="42" t="s">
        <v>30</v>
      </c>
      <c r="N174" s="42" t="s">
        <v>745</v>
      </c>
      <c r="O174" s="42" t="s">
        <v>32</v>
      </c>
      <c r="P174" s="42" t="s">
        <v>33</v>
      </c>
      <c r="Q174" s="30">
        <v>16562320</v>
      </c>
      <c r="R174" s="30">
        <v>139852123.77000001</v>
      </c>
      <c r="S174" s="30">
        <v>155618342.26434252</v>
      </c>
      <c r="T174" s="39" t="s">
        <v>34</v>
      </c>
      <c r="U174" s="39" t="s">
        <v>80</v>
      </c>
      <c r="V174" s="39" t="s">
        <v>81</v>
      </c>
      <c r="W174" s="42" t="s">
        <v>902</v>
      </c>
      <c r="X174" s="39" t="s">
        <v>48</v>
      </c>
      <c r="Y174" s="43">
        <v>45808</v>
      </c>
    </row>
    <row r="175" spans="1:25" ht="80.099999999999994" customHeight="1">
      <c r="A175" s="37">
        <v>173</v>
      </c>
      <c r="B175" s="38">
        <v>767</v>
      </c>
      <c r="C175" s="37">
        <v>2127796</v>
      </c>
      <c r="D175" s="40" t="s">
        <v>903</v>
      </c>
      <c r="E175" s="41">
        <v>43819</v>
      </c>
      <c r="F175" s="41">
        <v>43294</v>
      </c>
      <c r="G175" s="39" t="e" vm="8">
        <v>#VALUE!</v>
      </c>
      <c r="H175" s="39" t="e" vm="9">
        <v>#VALUE!</v>
      </c>
      <c r="I175" s="42" t="s">
        <v>315</v>
      </c>
      <c r="J175" s="39" t="s">
        <v>149</v>
      </c>
      <c r="K175" s="39" t="s">
        <v>150</v>
      </c>
      <c r="L175" s="42" t="s">
        <v>904</v>
      </c>
      <c r="M175" s="42" t="s">
        <v>905</v>
      </c>
      <c r="N175" s="42" t="s">
        <v>745</v>
      </c>
      <c r="O175" s="42" t="s">
        <v>32</v>
      </c>
      <c r="P175" s="42" t="s">
        <v>33</v>
      </c>
      <c r="Q175" s="30">
        <v>564979967</v>
      </c>
      <c r="R175" s="30">
        <v>735720347.04999995</v>
      </c>
      <c r="S175" s="30">
        <v>1079520533.8339999</v>
      </c>
      <c r="T175" s="39" t="s">
        <v>34</v>
      </c>
      <c r="U175" s="39" t="s">
        <v>80</v>
      </c>
      <c r="V175" s="39" t="s">
        <v>81</v>
      </c>
      <c r="W175" s="42" t="s">
        <v>906</v>
      </c>
      <c r="X175" s="39" t="s">
        <v>222</v>
      </c>
      <c r="Y175" s="43">
        <v>45930</v>
      </c>
    </row>
    <row r="176" spans="1:25" ht="80.099999999999994" customHeight="1">
      <c r="A176" s="37">
        <v>174</v>
      </c>
      <c r="B176" s="38">
        <v>768</v>
      </c>
      <c r="C176" s="39">
        <v>2127785</v>
      </c>
      <c r="D176" s="40" t="s">
        <v>907</v>
      </c>
      <c r="E176" s="41">
        <v>43819</v>
      </c>
      <c r="F176" s="41">
        <v>43340</v>
      </c>
      <c r="G176" s="39" t="e" vm="8">
        <v>#VALUE!</v>
      </c>
      <c r="H176" s="39" t="e" vm="9">
        <v>#VALUE!</v>
      </c>
      <c r="I176" s="42" t="s">
        <v>315</v>
      </c>
      <c r="J176" s="39" t="s">
        <v>149</v>
      </c>
      <c r="K176" s="39" t="s">
        <v>150</v>
      </c>
      <c r="L176" s="42" t="s">
        <v>908</v>
      </c>
      <c r="M176" s="42" t="s">
        <v>909</v>
      </c>
      <c r="N176" s="42" t="s">
        <v>745</v>
      </c>
      <c r="O176" s="42" t="s">
        <v>32</v>
      </c>
      <c r="P176" s="42" t="s">
        <v>33</v>
      </c>
      <c r="Q176" s="30">
        <v>332539366</v>
      </c>
      <c r="R176" s="30">
        <v>332539366</v>
      </c>
      <c r="S176" s="30">
        <v>507241705.75432301</v>
      </c>
      <c r="T176" s="39" t="s">
        <v>34</v>
      </c>
      <c r="U176" s="39" t="s">
        <v>80</v>
      </c>
      <c r="V176" s="39" t="s">
        <v>81</v>
      </c>
      <c r="W176" s="42" t="s">
        <v>910</v>
      </c>
      <c r="X176" s="39" t="s">
        <v>38</v>
      </c>
      <c r="Y176" s="43">
        <v>45808</v>
      </c>
    </row>
    <row r="177" spans="1:25" ht="80.099999999999994" customHeight="1">
      <c r="A177" s="37">
        <v>175</v>
      </c>
      <c r="B177" s="38">
        <v>769</v>
      </c>
      <c r="C177" s="39">
        <v>2110974</v>
      </c>
      <c r="D177" s="40" t="s">
        <v>911</v>
      </c>
      <c r="E177" s="41">
        <v>43840</v>
      </c>
      <c r="F177" s="41">
        <v>43797</v>
      </c>
      <c r="G177" s="39" t="e" vm="6">
        <v>#VALUE!</v>
      </c>
      <c r="H177" s="39" t="e" vm="7">
        <v>#VALUE!</v>
      </c>
      <c r="I177" s="42" t="s">
        <v>600</v>
      </c>
      <c r="J177" s="39" t="s">
        <v>149</v>
      </c>
      <c r="K177" s="39" t="s">
        <v>150</v>
      </c>
      <c r="L177" s="42" t="s">
        <v>912</v>
      </c>
      <c r="M177" s="42" t="s">
        <v>913</v>
      </c>
      <c r="N177" s="42" t="s">
        <v>745</v>
      </c>
      <c r="O177" s="42" t="s">
        <v>32</v>
      </c>
      <c r="P177" s="42" t="s">
        <v>33</v>
      </c>
      <c r="Q177" s="30">
        <v>135000000</v>
      </c>
      <c r="R177" s="30">
        <v>160280102.84999999</v>
      </c>
      <c r="S177" s="30">
        <v>173556335.45313781</v>
      </c>
      <c r="T177" s="39" t="s">
        <v>34</v>
      </c>
      <c r="U177" s="39" t="s">
        <v>80</v>
      </c>
      <c r="V177" s="39" t="s">
        <v>81</v>
      </c>
      <c r="W177" s="42" t="s">
        <v>914</v>
      </c>
      <c r="X177" s="39" t="s">
        <v>48</v>
      </c>
      <c r="Y177" s="43">
        <v>45930</v>
      </c>
    </row>
    <row r="178" spans="1:25" ht="80.099999999999994" customHeight="1">
      <c r="A178" s="37">
        <v>176</v>
      </c>
      <c r="B178" s="38">
        <v>777</v>
      </c>
      <c r="C178" s="39">
        <v>2114309</v>
      </c>
      <c r="D178" s="40" t="s">
        <v>915</v>
      </c>
      <c r="E178" s="41">
        <v>43861</v>
      </c>
      <c r="F178" s="41">
        <v>43811</v>
      </c>
      <c r="G178" s="39" t="e" vm="3">
        <v>#VALUE!</v>
      </c>
      <c r="H178" s="39" t="e" vm="2">
        <v>#VALUE!</v>
      </c>
      <c r="I178" s="42" t="s">
        <v>782</v>
      </c>
      <c r="J178" s="39" t="s">
        <v>119</v>
      </c>
      <c r="K178" s="39" t="s">
        <v>916</v>
      </c>
      <c r="L178" s="42" t="s">
        <v>917</v>
      </c>
      <c r="M178" s="42" t="s">
        <v>30</v>
      </c>
      <c r="N178" s="42" t="s">
        <v>918</v>
      </c>
      <c r="O178" s="42" t="s">
        <v>32</v>
      </c>
      <c r="P178" s="42" t="s">
        <v>33</v>
      </c>
      <c r="Q178" s="30">
        <v>4000000</v>
      </c>
      <c r="R178" s="30">
        <v>0</v>
      </c>
      <c r="S178" s="30">
        <v>0</v>
      </c>
      <c r="T178" s="39" t="s">
        <v>34</v>
      </c>
      <c r="U178" s="39" t="s">
        <v>35</v>
      </c>
      <c r="V178" s="37" t="s">
        <v>36</v>
      </c>
      <c r="W178" s="42" t="s">
        <v>919</v>
      </c>
      <c r="X178" s="39" t="s">
        <v>48</v>
      </c>
      <c r="Y178" s="43">
        <v>45808</v>
      </c>
    </row>
    <row r="179" spans="1:25" ht="80.099999999999994" customHeight="1">
      <c r="A179" s="37">
        <v>177</v>
      </c>
      <c r="B179" s="38">
        <v>778</v>
      </c>
      <c r="C179" s="39" t="s">
        <v>49</v>
      </c>
      <c r="D179" s="40" t="s">
        <v>920</v>
      </c>
      <c r="E179" s="41">
        <v>43886</v>
      </c>
      <c r="F179" s="41">
        <v>43790</v>
      </c>
      <c r="G179" s="39" t="e" vm="3">
        <v>#VALUE!</v>
      </c>
      <c r="H179" s="39" t="e" vm="2">
        <v>#VALUE!</v>
      </c>
      <c r="I179" s="42" t="s">
        <v>921</v>
      </c>
      <c r="J179" s="39" t="s">
        <v>52</v>
      </c>
      <c r="K179" s="39" t="s">
        <v>110</v>
      </c>
      <c r="L179" s="42" t="s">
        <v>922</v>
      </c>
      <c r="M179" s="42" t="s">
        <v>923</v>
      </c>
      <c r="N179" s="42" t="s">
        <v>924</v>
      </c>
      <c r="O179" s="42" t="s">
        <v>32</v>
      </c>
      <c r="P179" s="42" t="s">
        <v>114</v>
      </c>
      <c r="Q179" s="30">
        <v>15838019.43</v>
      </c>
      <c r="R179" s="30">
        <v>0</v>
      </c>
      <c r="S179" s="30">
        <v>0</v>
      </c>
      <c r="T179" s="39" t="s">
        <v>45</v>
      </c>
      <c r="U179" s="39" t="s">
        <v>35</v>
      </c>
      <c r="V179" s="39" t="s">
        <v>36</v>
      </c>
      <c r="W179" s="45" t="s">
        <v>803</v>
      </c>
      <c r="X179" s="39" t="s">
        <v>38</v>
      </c>
      <c r="Y179" s="43">
        <v>45838</v>
      </c>
    </row>
    <row r="180" spans="1:25" ht="80.099999999999994" customHeight="1">
      <c r="A180" s="37">
        <v>178</v>
      </c>
      <c r="B180" s="38">
        <v>779</v>
      </c>
      <c r="C180" s="39">
        <v>2130672</v>
      </c>
      <c r="D180" s="40" t="s">
        <v>925</v>
      </c>
      <c r="E180" s="41">
        <v>43861</v>
      </c>
      <c r="F180" s="41">
        <v>43810</v>
      </c>
      <c r="G180" s="39" t="e" vm="43">
        <v>#VALUE!</v>
      </c>
      <c r="H180" s="39" t="e" vm="44">
        <v>#VALUE!</v>
      </c>
      <c r="I180" s="42" t="s">
        <v>375</v>
      </c>
      <c r="J180" s="39" t="s">
        <v>149</v>
      </c>
      <c r="K180" s="39" t="s">
        <v>150</v>
      </c>
      <c r="L180" s="42" t="s">
        <v>926</v>
      </c>
      <c r="M180" s="42" t="s">
        <v>927</v>
      </c>
      <c r="N180" s="42" t="s">
        <v>745</v>
      </c>
      <c r="O180" s="42" t="s">
        <v>32</v>
      </c>
      <c r="P180" s="42" t="s">
        <v>33</v>
      </c>
      <c r="Q180" s="30">
        <v>61689567</v>
      </c>
      <c r="R180" s="30">
        <v>157945715</v>
      </c>
      <c r="S180" s="30">
        <v>173558949.64537767</v>
      </c>
      <c r="T180" s="39" t="s">
        <v>34</v>
      </c>
      <c r="U180" s="39" t="s">
        <v>80</v>
      </c>
      <c r="V180" s="39" t="s">
        <v>81</v>
      </c>
      <c r="W180" s="42" t="s">
        <v>928</v>
      </c>
      <c r="X180" s="39" t="s">
        <v>48</v>
      </c>
      <c r="Y180" s="43">
        <v>46022</v>
      </c>
    </row>
    <row r="181" spans="1:25" ht="80.099999999999994" customHeight="1">
      <c r="A181" s="37">
        <v>179</v>
      </c>
      <c r="B181" s="38">
        <v>782</v>
      </c>
      <c r="C181" s="39">
        <v>2114890</v>
      </c>
      <c r="D181" s="40" t="s">
        <v>929</v>
      </c>
      <c r="E181" s="41">
        <v>43864</v>
      </c>
      <c r="F181" s="41">
        <v>43851</v>
      </c>
      <c r="G181" s="39" t="e" vm="13">
        <v>#VALUE!</v>
      </c>
      <c r="H181" s="39" t="e" vm="14">
        <v>#VALUE!</v>
      </c>
      <c r="I181" s="42" t="s">
        <v>254</v>
      </c>
      <c r="J181" s="39" t="s">
        <v>149</v>
      </c>
      <c r="K181" s="39" t="s">
        <v>150</v>
      </c>
      <c r="L181" s="42" t="s">
        <v>930</v>
      </c>
      <c r="M181" s="42" t="s">
        <v>668</v>
      </c>
      <c r="N181" s="42" t="s">
        <v>745</v>
      </c>
      <c r="O181" s="42" t="s">
        <v>32</v>
      </c>
      <c r="P181" s="42" t="s">
        <v>33</v>
      </c>
      <c r="Q181" s="30">
        <v>17556060</v>
      </c>
      <c r="R181" s="30">
        <v>17556060</v>
      </c>
      <c r="S181" s="30">
        <v>25511034.886103</v>
      </c>
      <c r="T181" s="39" t="s">
        <v>34</v>
      </c>
      <c r="U181" s="39" t="s">
        <v>80</v>
      </c>
      <c r="V181" s="39" t="s">
        <v>81</v>
      </c>
      <c r="W181" s="46" t="s">
        <v>931</v>
      </c>
      <c r="X181" s="39" t="s">
        <v>38</v>
      </c>
      <c r="Y181" s="43">
        <v>45838</v>
      </c>
    </row>
    <row r="182" spans="1:25" ht="80.099999999999994" customHeight="1">
      <c r="A182" s="37">
        <v>180</v>
      </c>
      <c r="B182" s="38">
        <v>787</v>
      </c>
      <c r="C182" s="39">
        <v>2146833</v>
      </c>
      <c r="D182" s="40" t="s">
        <v>932</v>
      </c>
      <c r="E182" s="41">
        <v>43866</v>
      </c>
      <c r="F182" s="41">
        <v>43809</v>
      </c>
      <c r="G182" s="39" t="e" vm="4">
        <v>#VALUE!</v>
      </c>
      <c r="H182" s="39" t="e" vm="5">
        <v>#VALUE!</v>
      </c>
      <c r="I182" s="42" t="s">
        <v>304</v>
      </c>
      <c r="J182" s="39" t="s">
        <v>27</v>
      </c>
      <c r="K182" s="39" t="s">
        <v>933</v>
      </c>
      <c r="L182" s="42" t="s">
        <v>934</v>
      </c>
      <c r="M182" s="42" t="s">
        <v>935</v>
      </c>
      <c r="N182" s="42" t="s">
        <v>936</v>
      </c>
      <c r="O182" s="42" t="s">
        <v>32</v>
      </c>
      <c r="P182" s="42" t="s">
        <v>33</v>
      </c>
      <c r="Q182" s="30">
        <v>40555000</v>
      </c>
      <c r="R182" s="30">
        <v>0</v>
      </c>
      <c r="S182" s="30">
        <v>0</v>
      </c>
      <c r="T182" s="39" t="s">
        <v>34</v>
      </c>
      <c r="U182" s="39" t="s">
        <v>35</v>
      </c>
      <c r="V182" s="39" t="s">
        <v>36</v>
      </c>
      <c r="W182" s="42" t="s">
        <v>937</v>
      </c>
      <c r="X182" s="39" t="s">
        <v>38</v>
      </c>
      <c r="Y182" s="43">
        <v>46022</v>
      </c>
    </row>
    <row r="183" spans="1:25" ht="80.099999999999994" customHeight="1">
      <c r="A183" s="37">
        <v>181</v>
      </c>
      <c r="B183" s="38">
        <v>792</v>
      </c>
      <c r="C183" s="39">
        <v>2113351</v>
      </c>
      <c r="D183" s="40" t="s">
        <v>938</v>
      </c>
      <c r="E183" s="41">
        <v>43871</v>
      </c>
      <c r="F183" s="41">
        <v>43788</v>
      </c>
      <c r="G183" s="39" t="e" vm="13">
        <v>#VALUE!</v>
      </c>
      <c r="H183" s="39" t="e" vm="14">
        <v>#VALUE!</v>
      </c>
      <c r="I183" s="42" t="s">
        <v>939</v>
      </c>
      <c r="J183" s="39" t="s">
        <v>149</v>
      </c>
      <c r="K183" s="39" t="s">
        <v>150</v>
      </c>
      <c r="L183" s="42" t="s">
        <v>940</v>
      </c>
      <c r="M183" s="42" t="s">
        <v>941</v>
      </c>
      <c r="N183" s="42" t="s">
        <v>745</v>
      </c>
      <c r="O183" s="42" t="s">
        <v>32</v>
      </c>
      <c r="P183" s="42" t="s">
        <v>33</v>
      </c>
      <c r="Q183" s="30">
        <v>335000000</v>
      </c>
      <c r="R183" s="30">
        <v>335000000</v>
      </c>
      <c r="S183" s="30">
        <v>490085851.00014502</v>
      </c>
      <c r="T183" s="39" t="s">
        <v>34</v>
      </c>
      <c r="U183" s="39" t="s">
        <v>80</v>
      </c>
      <c r="V183" s="39" t="s">
        <v>81</v>
      </c>
      <c r="W183" s="42" t="s">
        <v>942</v>
      </c>
      <c r="X183" s="39" t="s">
        <v>38</v>
      </c>
      <c r="Y183" s="43">
        <v>46022</v>
      </c>
    </row>
    <row r="184" spans="1:25" ht="80.099999999999994" customHeight="1">
      <c r="A184" s="37">
        <v>182</v>
      </c>
      <c r="B184" s="38">
        <v>796</v>
      </c>
      <c r="C184" s="39">
        <v>2386142</v>
      </c>
      <c r="D184" s="40" t="s">
        <v>943</v>
      </c>
      <c r="E184" s="41">
        <v>43875</v>
      </c>
      <c r="F184" s="41">
        <v>43815</v>
      </c>
      <c r="G184" s="39" t="e" vm="30">
        <v>#VALUE!</v>
      </c>
      <c r="H184" s="39" t="e" vm="31">
        <v>#VALUE!</v>
      </c>
      <c r="I184" s="42" t="s">
        <v>944</v>
      </c>
      <c r="J184" s="39" t="s">
        <v>27</v>
      </c>
      <c r="K184" s="39" t="s">
        <v>692</v>
      </c>
      <c r="L184" s="42" t="s">
        <v>42</v>
      </c>
      <c r="M184" s="42" t="s">
        <v>945</v>
      </c>
      <c r="N184" s="42" t="s">
        <v>946</v>
      </c>
      <c r="O184" s="42" t="s">
        <v>32</v>
      </c>
      <c r="P184" s="42" t="s">
        <v>114</v>
      </c>
      <c r="Q184" s="30">
        <v>2700000</v>
      </c>
      <c r="R184" s="30">
        <v>0</v>
      </c>
      <c r="S184" s="30">
        <v>0</v>
      </c>
      <c r="T184" s="39" t="s">
        <v>45</v>
      </c>
      <c r="U184" s="39" t="s">
        <v>35</v>
      </c>
      <c r="V184" s="39" t="s">
        <v>36</v>
      </c>
      <c r="W184" s="44" t="s">
        <v>947</v>
      </c>
      <c r="X184" s="39" t="s">
        <v>183</v>
      </c>
      <c r="Y184" s="43">
        <v>45716</v>
      </c>
    </row>
    <row r="185" spans="1:25" ht="80.099999999999994" customHeight="1">
      <c r="A185" s="37">
        <v>183</v>
      </c>
      <c r="B185" s="38">
        <v>797</v>
      </c>
      <c r="C185" s="39">
        <v>2128151</v>
      </c>
      <c r="D185" s="40" t="s">
        <v>948</v>
      </c>
      <c r="E185" s="41">
        <v>43875</v>
      </c>
      <c r="F185" s="41">
        <v>43762</v>
      </c>
      <c r="G185" s="39" t="e" vm="8">
        <v>#VALUE!</v>
      </c>
      <c r="H185" s="39" t="e" vm="9">
        <v>#VALUE!</v>
      </c>
      <c r="I185" s="42" t="s">
        <v>538</v>
      </c>
      <c r="J185" s="39" t="s">
        <v>149</v>
      </c>
      <c r="K185" s="39" t="s">
        <v>150</v>
      </c>
      <c r="L185" s="42" t="s">
        <v>478</v>
      </c>
      <c r="M185" s="42" t="s">
        <v>30</v>
      </c>
      <c r="N185" s="42" t="s">
        <v>745</v>
      </c>
      <c r="O185" s="42" t="s">
        <v>32</v>
      </c>
      <c r="P185" s="42" t="s">
        <v>33</v>
      </c>
      <c r="Q185" s="30">
        <v>17556060</v>
      </c>
      <c r="R185" s="30">
        <v>17556060</v>
      </c>
      <c r="S185" s="30">
        <v>25710828.354522999</v>
      </c>
      <c r="T185" s="39" t="s">
        <v>34</v>
      </c>
      <c r="U185" s="39" t="s">
        <v>80</v>
      </c>
      <c r="V185" s="39" t="s">
        <v>81</v>
      </c>
      <c r="W185" s="42" t="s">
        <v>949</v>
      </c>
      <c r="X185" s="39" t="s">
        <v>38</v>
      </c>
      <c r="Y185" s="43">
        <v>45869</v>
      </c>
    </row>
    <row r="186" spans="1:25" ht="80.099999999999994" customHeight="1">
      <c r="A186" s="37">
        <v>184</v>
      </c>
      <c r="B186" s="38">
        <v>799</v>
      </c>
      <c r="C186" s="39">
        <v>2150956</v>
      </c>
      <c r="D186" s="40" t="s">
        <v>950</v>
      </c>
      <c r="E186" s="41">
        <v>43885</v>
      </c>
      <c r="F186" s="41">
        <v>43875</v>
      </c>
      <c r="G186" s="39" t="e" vm="3">
        <v>#VALUE!</v>
      </c>
      <c r="H186" s="39" t="e" vm="2">
        <v>#VALUE!</v>
      </c>
      <c r="I186" s="42" t="s">
        <v>951</v>
      </c>
      <c r="J186" s="39" t="s">
        <v>149</v>
      </c>
      <c r="K186" s="39" t="s">
        <v>150</v>
      </c>
      <c r="L186" s="42" t="s">
        <v>952</v>
      </c>
      <c r="M186" s="42" t="s">
        <v>953</v>
      </c>
      <c r="N186" s="42" t="s">
        <v>745</v>
      </c>
      <c r="O186" s="42" t="s">
        <v>32</v>
      </c>
      <c r="P186" s="42" t="s">
        <v>33</v>
      </c>
      <c r="Q186" s="30">
        <v>177973508</v>
      </c>
      <c r="R186" s="30">
        <v>280127693.14999998</v>
      </c>
      <c r="S186" s="30">
        <v>322584097.22877991</v>
      </c>
      <c r="T186" s="39" t="s">
        <v>34</v>
      </c>
      <c r="U186" s="39" t="s">
        <v>80</v>
      </c>
      <c r="V186" s="39" t="s">
        <v>81</v>
      </c>
      <c r="W186" s="45" t="s">
        <v>954</v>
      </c>
      <c r="X186" s="39" t="s">
        <v>48</v>
      </c>
      <c r="Y186" s="43">
        <v>45808</v>
      </c>
    </row>
    <row r="187" spans="1:25" ht="80.099999999999994" customHeight="1">
      <c r="A187" s="37">
        <v>185</v>
      </c>
      <c r="B187" s="38">
        <v>805</v>
      </c>
      <c r="C187" s="37">
        <v>2128661</v>
      </c>
      <c r="D187" s="40" t="s">
        <v>955</v>
      </c>
      <c r="E187" s="41">
        <v>43899</v>
      </c>
      <c r="F187" s="41">
        <v>43843</v>
      </c>
      <c r="G187" s="39" t="e" vm="3">
        <v>#VALUE!</v>
      </c>
      <c r="H187" s="39" t="e" vm="2">
        <v>#VALUE!</v>
      </c>
      <c r="I187" s="42" t="s">
        <v>413</v>
      </c>
      <c r="J187" s="39" t="s">
        <v>27</v>
      </c>
      <c r="K187" s="39" t="s">
        <v>463</v>
      </c>
      <c r="L187" s="42" t="s">
        <v>956</v>
      </c>
      <c r="M187" s="42" t="s">
        <v>957</v>
      </c>
      <c r="N187" s="42" t="s">
        <v>958</v>
      </c>
      <c r="O187" s="42" t="s">
        <v>32</v>
      </c>
      <c r="P187" s="42" t="s">
        <v>33</v>
      </c>
      <c r="Q187" s="30">
        <v>250000000</v>
      </c>
      <c r="R187" s="30">
        <v>0</v>
      </c>
      <c r="S187" s="30">
        <v>0</v>
      </c>
      <c r="T187" s="39" t="s">
        <v>34</v>
      </c>
      <c r="U187" s="39" t="s">
        <v>35</v>
      </c>
      <c r="V187" s="39" t="s">
        <v>194</v>
      </c>
      <c r="W187" s="42" t="s">
        <v>959</v>
      </c>
      <c r="X187" s="39" t="s">
        <v>38</v>
      </c>
      <c r="Y187" s="43">
        <v>46022</v>
      </c>
    </row>
    <row r="188" spans="1:25" ht="80.099999999999994" customHeight="1">
      <c r="A188" s="37">
        <v>186</v>
      </c>
      <c r="B188" s="38">
        <v>806</v>
      </c>
      <c r="C188" s="39">
        <v>2237687</v>
      </c>
      <c r="D188" s="40" t="s">
        <v>960</v>
      </c>
      <c r="E188" s="41">
        <v>43899</v>
      </c>
      <c r="F188" s="41">
        <v>43552</v>
      </c>
      <c r="G188" s="39" t="e" vm="3">
        <v>#VALUE!</v>
      </c>
      <c r="H188" s="39" t="e" vm="2">
        <v>#VALUE!</v>
      </c>
      <c r="I188" s="42" t="s">
        <v>961</v>
      </c>
      <c r="J188" s="39" t="s">
        <v>119</v>
      </c>
      <c r="K188" s="39" t="s">
        <v>41</v>
      </c>
      <c r="L188" s="42" t="s">
        <v>962</v>
      </c>
      <c r="M188" s="42" t="s">
        <v>963</v>
      </c>
      <c r="N188" s="42" t="s">
        <v>964</v>
      </c>
      <c r="O188" s="42" t="s">
        <v>32</v>
      </c>
      <c r="P188" s="42" t="s">
        <v>114</v>
      </c>
      <c r="Q188" s="30">
        <v>749835811</v>
      </c>
      <c r="R188" s="30">
        <v>0</v>
      </c>
      <c r="S188" s="30">
        <v>0</v>
      </c>
      <c r="T188" s="39" t="s">
        <v>34</v>
      </c>
      <c r="U188" s="39" t="s">
        <v>35</v>
      </c>
      <c r="V188" s="37" t="s">
        <v>194</v>
      </c>
      <c r="W188" s="44" t="s">
        <v>965</v>
      </c>
      <c r="X188" s="39" t="s">
        <v>38</v>
      </c>
      <c r="Y188" s="43">
        <v>45808</v>
      </c>
    </row>
    <row r="189" spans="1:25" ht="80.099999999999994" customHeight="1">
      <c r="A189" s="37">
        <v>187</v>
      </c>
      <c r="B189" s="38">
        <v>808</v>
      </c>
      <c r="C189" s="39">
        <v>2170005</v>
      </c>
      <c r="D189" s="40" t="s">
        <v>966</v>
      </c>
      <c r="E189" s="41">
        <v>43906</v>
      </c>
      <c r="F189" s="41">
        <v>43899</v>
      </c>
      <c r="G189" s="39" t="e" vm="3">
        <v>#VALUE!</v>
      </c>
      <c r="H189" s="39" t="e" vm="2">
        <v>#VALUE!</v>
      </c>
      <c r="I189" s="42" t="s">
        <v>967</v>
      </c>
      <c r="J189" s="39" t="s">
        <v>59</v>
      </c>
      <c r="K189" s="39" t="s">
        <v>968</v>
      </c>
      <c r="L189" s="42" t="s">
        <v>969</v>
      </c>
      <c r="M189" s="42" t="s">
        <v>30</v>
      </c>
      <c r="N189" s="42" t="s">
        <v>970</v>
      </c>
      <c r="O189" s="42" t="s">
        <v>32</v>
      </c>
      <c r="P189" s="42" t="s">
        <v>33</v>
      </c>
      <c r="Q189" s="30">
        <v>521075535425.29999</v>
      </c>
      <c r="R189" s="30">
        <v>0</v>
      </c>
      <c r="S189" s="30">
        <v>0</v>
      </c>
      <c r="T189" s="39" t="s">
        <v>34</v>
      </c>
      <c r="U189" s="39" t="s">
        <v>35</v>
      </c>
      <c r="V189" s="39" t="s">
        <v>36</v>
      </c>
      <c r="W189" s="42" t="s">
        <v>971</v>
      </c>
      <c r="X189" s="39" t="s">
        <v>38</v>
      </c>
      <c r="Y189" s="43">
        <v>45930</v>
      </c>
    </row>
    <row r="190" spans="1:25" ht="80.099999999999994" customHeight="1">
      <c r="A190" s="37">
        <v>188</v>
      </c>
      <c r="B190" s="38">
        <v>812</v>
      </c>
      <c r="C190" s="39">
        <v>2120150</v>
      </c>
      <c r="D190" s="40" t="s">
        <v>972</v>
      </c>
      <c r="E190" s="41">
        <v>43906</v>
      </c>
      <c r="F190" s="41">
        <v>43865</v>
      </c>
      <c r="G190" s="39" t="e" vm="10">
        <v>#VALUE!</v>
      </c>
      <c r="H190" s="39" t="e" vm="11">
        <v>#VALUE!</v>
      </c>
      <c r="I190" s="42" t="s">
        <v>617</v>
      </c>
      <c r="J190" s="39" t="s">
        <v>149</v>
      </c>
      <c r="K190" s="39" t="s">
        <v>150</v>
      </c>
      <c r="L190" s="42" t="s">
        <v>973</v>
      </c>
      <c r="M190" s="42" t="s">
        <v>974</v>
      </c>
      <c r="N190" s="42" t="s">
        <v>745</v>
      </c>
      <c r="O190" s="42" t="s">
        <v>32</v>
      </c>
      <c r="P190" s="42" t="s">
        <v>33</v>
      </c>
      <c r="Q190" s="30">
        <v>17556060</v>
      </c>
      <c r="R190" s="30">
        <v>226011487</v>
      </c>
      <c r="S190" s="30">
        <v>360873137.18614417</v>
      </c>
      <c r="T190" s="39" t="s">
        <v>34</v>
      </c>
      <c r="U190" s="39" t="s">
        <v>80</v>
      </c>
      <c r="V190" s="39" t="s">
        <v>81</v>
      </c>
      <c r="W190" s="42" t="s">
        <v>975</v>
      </c>
      <c r="X190" s="39" t="s">
        <v>48</v>
      </c>
      <c r="Y190" s="43">
        <v>45930</v>
      </c>
    </row>
    <row r="191" spans="1:25" ht="80.099999999999994" customHeight="1">
      <c r="A191" s="37">
        <v>189</v>
      </c>
      <c r="B191" s="38">
        <v>814</v>
      </c>
      <c r="C191" s="39" t="s">
        <v>49</v>
      </c>
      <c r="D191" s="40" t="s">
        <v>976</v>
      </c>
      <c r="E191" s="41">
        <v>43920</v>
      </c>
      <c r="F191" s="41">
        <v>43290</v>
      </c>
      <c r="G191" s="39" t="e" vm="3">
        <v>#VALUE!</v>
      </c>
      <c r="H191" s="39" t="e" vm="2">
        <v>#VALUE!</v>
      </c>
      <c r="I191" s="42" t="s">
        <v>977</v>
      </c>
      <c r="J191" s="39" t="s">
        <v>52</v>
      </c>
      <c r="K191" s="39" t="s">
        <v>110</v>
      </c>
      <c r="L191" s="42" t="s">
        <v>978</v>
      </c>
      <c r="M191" s="42" t="s">
        <v>979</v>
      </c>
      <c r="N191" s="42" t="s">
        <v>980</v>
      </c>
      <c r="O191" s="42" t="s">
        <v>32</v>
      </c>
      <c r="P191" s="42" t="s">
        <v>114</v>
      </c>
      <c r="Q191" s="30">
        <v>0</v>
      </c>
      <c r="R191" s="30">
        <v>0</v>
      </c>
      <c r="S191" s="30">
        <v>0</v>
      </c>
      <c r="T191" s="39" t="s">
        <v>34</v>
      </c>
      <c r="U191" s="39" t="s">
        <v>35</v>
      </c>
      <c r="V191" s="39" t="s">
        <v>36</v>
      </c>
      <c r="W191" s="45" t="s">
        <v>981</v>
      </c>
      <c r="X191" s="39" t="s">
        <v>38</v>
      </c>
      <c r="Y191" s="43">
        <v>45838</v>
      </c>
    </row>
    <row r="192" spans="1:25" ht="80.099999999999994" customHeight="1">
      <c r="A192" s="37">
        <v>190</v>
      </c>
      <c r="B192" s="38">
        <v>816</v>
      </c>
      <c r="C192" s="39">
        <v>2150308</v>
      </c>
      <c r="D192" s="40" t="s">
        <v>982</v>
      </c>
      <c r="E192" s="41">
        <v>43943</v>
      </c>
      <c r="F192" s="41">
        <v>43885</v>
      </c>
      <c r="G192" s="39" t="e" vm="4">
        <v>#VALUE!</v>
      </c>
      <c r="H192" s="39" t="e" vm="5">
        <v>#VALUE!</v>
      </c>
      <c r="I192" s="42" t="s">
        <v>983</v>
      </c>
      <c r="J192" s="39" t="s">
        <v>119</v>
      </c>
      <c r="K192" s="39" t="s">
        <v>279</v>
      </c>
      <c r="L192" s="42" t="s">
        <v>984</v>
      </c>
      <c r="M192" s="42" t="s">
        <v>985</v>
      </c>
      <c r="N192" s="42" t="s">
        <v>986</v>
      </c>
      <c r="O192" s="42" t="s">
        <v>32</v>
      </c>
      <c r="P192" s="42" t="s">
        <v>33</v>
      </c>
      <c r="Q192" s="30">
        <v>8113229</v>
      </c>
      <c r="R192" s="30">
        <v>0</v>
      </c>
      <c r="S192" s="30">
        <v>0</v>
      </c>
      <c r="T192" s="39" t="s">
        <v>34</v>
      </c>
      <c r="U192" s="39" t="s">
        <v>35</v>
      </c>
      <c r="V192" s="39" t="s">
        <v>36</v>
      </c>
      <c r="W192" s="42" t="s">
        <v>987</v>
      </c>
      <c r="X192" s="39" t="s">
        <v>48</v>
      </c>
      <c r="Y192" s="43">
        <v>46022</v>
      </c>
    </row>
    <row r="193" spans="1:25" ht="80.099999999999994" customHeight="1">
      <c r="A193" s="37">
        <v>191</v>
      </c>
      <c r="B193" s="38">
        <v>817</v>
      </c>
      <c r="C193" s="39">
        <v>2150331</v>
      </c>
      <c r="D193" s="40" t="s">
        <v>988</v>
      </c>
      <c r="E193" s="41">
        <v>43943</v>
      </c>
      <c r="F193" s="41">
        <v>43885</v>
      </c>
      <c r="G193" s="39" t="e" vm="4">
        <v>#VALUE!</v>
      </c>
      <c r="H193" s="39" t="e" vm="5">
        <v>#VALUE!</v>
      </c>
      <c r="I193" s="42" t="s">
        <v>983</v>
      </c>
      <c r="J193" s="39" t="s">
        <v>119</v>
      </c>
      <c r="K193" s="39" t="s">
        <v>279</v>
      </c>
      <c r="L193" s="42" t="s">
        <v>989</v>
      </c>
      <c r="M193" s="42" t="s">
        <v>990</v>
      </c>
      <c r="N193" s="42" t="s">
        <v>991</v>
      </c>
      <c r="O193" s="42" t="s">
        <v>32</v>
      </c>
      <c r="P193" s="42" t="s">
        <v>33</v>
      </c>
      <c r="Q193" s="30">
        <v>2574842</v>
      </c>
      <c r="R193" s="30">
        <v>0</v>
      </c>
      <c r="S193" s="30">
        <v>0</v>
      </c>
      <c r="T193" s="39" t="s">
        <v>34</v>
      </c>
      <c r="U193" s="39" t="s">
        <v>35</v>
      </c>
      <c r="V193" s="39" t="s">
        <v>36</v>
      </c>
      <c r="W193" s="46" t="s">
        <v>992</v>
      </c>
      <c r="X193" s="39" t="s">
        <v>38</v>
      </c>
      <c r="Y193" s="43">
        <v>45808</v>
      </c>
    </row>
    <row r="194" spans="1:25" ht="80.099999999999994" customHeight="1">
      <c r="A194" s="37">
        <v>192</v>
      </c>
      <c r="B194" s="38">
        <v>836</v>
      </c>
      <c r="C194" s="39">
        <v>2161252</v>
      </c>
      <c r="D194" s="40" t="s">
        <v>993</v>
      </c>
      <c r="E194" s="41">
        <v>44053</v>
      </c>
      <c r="F194" s="41">
        <v>44047</v>
      </c>
      <c r="G194" s="39" t="e" vm="19">
        <v>#VALUE!</v>
      </c>
      <c r="H194" s="39" t="e" vm="20">
        <v>#VALUE!</v>
      </c>
      <c r="I194" s="42" t="s">
        <v>994</v>
      </c>
      <c r="J194" s="39" t="s">
        <v>149</v>
      </c>
      <c r="K194" s="39" t="s">
        <v>150</v>
      </c>
      <c r="L194" s="42" t="s">
        <v>995</v>
      </c>
      <c r="M194" s="42" t="s">
        <v>996</v>
      </c>
      <c r="N194" s="42" t="s">
        <v>745</v>
      </c>
      <c r="O194" s="42" t="s">
        <v>32</v>
      </c>
      <c r="P194" s="42" t="s">
        <v>33</v>
      </c>
      <c r="Q194" s="30">
        <v>230000000</v>
      </c>
      <c r="R194" s="30">
        <v>230000000</v>
      </c>
      <c r="S194" s="30">
        <v>331924643.286551</v>
      </c>
      <c r="T194" s="39" t="s">
        <v>34</v>
      </c>
      <c r="U194" s="39" t="s">
        <v>80</v>
      </c>
      <c r="V194" s="39" t="s">
        <v>81</v>
      </c>
      <c r="W194" s="42" t="s">
        <v>997</v>
      </c>
      <c r="X194" s="39" t="s">
        <v>38</v>
      </c>
      <c r="Y194" s="43">
        <v>46022</v>
      </c>
    </row>
    <row r="195" spans="1:25" ht="80.099999999999994" customHeight="1">
      <c r="A195" s="37">
        <v>193</v>
      </c>
      <c r="B195" s="38">
        <v>839</v>
      </c>
      <c r="C195" s="39">
        <v>2140069</v>
      </c>
      <c r="D195" s="40" t="s">
        <v>998</v>
      </c>
      <c r="E195" s="41">
        <v>44055</v>
      </c>
      <c r="F195" s="41">
        <v>43861</v>
      </c>
      <c r="G195" s="39" t="e" vm="13">
        <v>#VALUE!</v>
      </c>
      <c r="H195" s="39" t="e" vm="14">
        <v>#VALUE!</v>
      </c>
      <c r="I195" s="42" t="s">
        <v>653</v>
      </c>
      <c r="J195" s="39" t="s">
        <v>149</v>
      </c>
      <c r="K195" s="39" t="s">
        <v>150</v>
      </c>
      <c r="L195" s="42" t="s">
        <v>999</v>
      </c>
      <c r="M195" s="42" t="s">
        <v>927</v>
      </c>
      <c r="N195" s="42" t="s">
        <v>745</v>
      </c>
      <c r="O195" s="42" t="s">
        <v>32</v>
      </c>
      <c r="P195" s="42" t="s">
        <v>33</v>
      </c>
      <c r="Q195" s="30">
        <v>17556060</v>
      </c>
      <c r="R195" s="30">
        <v>338197076</v>
      </c>
      <c r="S195" s="30">
        <v>545564552.04061127</v>
      </c>
      <c r="T195" s="39" t="s">
        <v>34</v>
      </c>
      <c r="U195" s="39" t="s">
        <v>80</v>
      </c>
      <c r="V195" s="39" t="s">
        <v>81</v>
      </c>
      <c r="W195" s="42" t="s">
        <v>1000</v>
      </c>
      <c r="X195" s="39" t="s">
        <v>222</v>
      </c>
      <c r="Y195" s="43">
        <v>46022</v>
      </c>
    </row>
    <row r="196" spans="1:25" ht="80.099999999999994" customHeight="1">
      <c r="A196" s="37">
        <v>194</v>
      </c>
      <c r="B196" s="38">
        <v>842</v>
      </c>
      <c r="C196" s="39">
        <v>2144157</v>
      </c>
      <c r="D196" s="40" t="s">
        <v>1001</v>
      </c>
      <c r="E196" s="41">
        <v>44067</v>
      </c>
      <c r="F196" s="41">
        <v>44061</v>
      </c>
      <c r="G196" s="39" t="e" vm="13">
        <v>#VALUE!</v>
      </c>
      <c r="H196" s="39" t="e" vm="14">
        <v>#VALUE!</v>
      </c>
      <c r="I196" s="42" t="s">
        <v>617</v>
      </c>
      <c r="J196" s="39" t="s">
        <v>149</v>
      </c>
      <c r="K196" s="39" t="s">
        <v>150</v>
      </c>
      <c r="L196" s="42" t="s">
        <v>1002</v>
      </c>
      <c r="M196" s="42" t="s">
        <v>1003</v>
      </c>
      <c r="N196" s="42" t="s">
        <v>745</v>
      </c>
      <c r="O196" s="42" t="s">
        <v>32</v>
      </c>
      <c r="P196" s="42" t="s">
        <v>33</v>
      </c>
      <c r="Q196" s="30">
        <v>17556060</v>
      </c>
      <c r="R196" s="30">
        <v>17556060</v>
      </c>
      <c r="S196" s="30">
        <v>25336038.926162001</v>
      </c>
      <c r="T196" s="39" t="s">
        <v>34</v>
      </c>
      <c r="U196" s="39" t="s">
        <v>80</v>
      </c>
      <c r="V196" s="39" t="s">
        <v>81</v>
      </c>
      <c r="W196" s="44" t="s">
        <v>1004</v>
      </c>
      <c r="X196" s="39" t="s">
        <v>48</v>
      </c>
      <c r="Y196" s="43">
        <v>45808</v>
      </c>
    </row>
    <row r="197" spans="1:25" ht="80.099999999999994" customHeight="1">
      <c r="A197" s="37">
        <v>195</v>
      </c>
      <c r="B197" s="38">
        <v>843</v>
      </c>
      <c r="C197" s="39">
        <v>2142056</v>
      </c>
      <c r="D197" s="40" t="s">
        <v>1005</v>
      </c>
      <c r="E197" s="41">
        <v>44068</v>
      </c>
      <c r="F197" s="41">
        <v>44064</v>
      </c>
      <c r="G197" s="39" t="e" vm="15">
        <v>#VALUE!</v>
      </c>
      <c r="H197" s="39" t="e" vm="16">
        <v>#VALUE!</v>
      </c>
      <c r="I197" s="42" t="s">
        <v>1006</v>
      </c>
      <c r="J197" s="39" t="s">
        <v>27</v>
      </c>
      <c r="K197" s="39" t="s">
        <v>692</v>
      </c>
      <c r="L197" s="42" t="s">
        <v>30</v>
      </c>
      <c r="M197" s="42" t="s">
        <v>1007</v>
      </c>
      <c r="N197" s="42" t="s">
        <v>1008</v>
      </c>
      <c r="O197" s="42" t="s">
        <v>32</v>
      </c>
      <c r="P197" s="42" t="s">
        <v>33</v>
      </c>
      <c r="Q197" s="30">
        <v>211379057.81999999</v>
      </c>
      <c r="R197" s="30">
        <v>0</v>
      </c>
      <c r="S197" s="30">
        <v>0</v>
      </c>
      <c r="T197" s="39" t="s">
        <v>45</v>
      </c>
      <c r="U197" s="39" t="s">
        <v>35</v>
      </c>
      <c r="V197" s="39" t="s">
        <v>36</v>
      </c>
      <c r="W197" s="42" t="s">
        <v>1009</v>
      </c>
      <c r="X197" s="39" t="s">
        <v>38</v>
      </c>
      <c r="Y197" s="43">
        <v>45930</v>
      </c>
    </row>
    <row r="198" spans="1:25" ht="80.099999999999994" customHeight="1">
      <c r="A198" s="37">
        <v>196</v>
      </c>
      <c r="B198" s="38">
        <v>853</v>
      </c>
      <c r="C198" s="39">
        <v>2144883</v>
      </c>
      <c r="D198" s="40" t="s">
        <v>1010</v>
      </c>
      <c r="E198" s="41">
        <v>44081</v>
      </c>
      <c r="F198" s="41">
        <v>44076</v>
      </c>
      <c r="G198" s="39" t="e" vm="13">
        <v>#VALUE!</v>
      </c>
      <c r="H198" s="39" t="e" vm="14">
        <v>#VALUE!</v>
      </c>
      <c r="I198" s="42" t="s">
        <v>743</v>
      </c>
      <c r="J198" s="39" t="s">
        <v>149</v>
      </c>
      <c r="K198" s="39" t="s">
        <v>150</v>
      </c>
      <c r="L198" s="42" t="s">
        <v>1011</v>
      </c>
      <c r="M198" s="42" t="s">
        <v>1012</v>
      </c>
      <c r="N198" s="42" t="s">
        <v>745</v>
      </c>
      <c r="O198" s="42" t="s">
        <v>32</v>
      </c>
      <c r="P198" s="42" t="s">
        <v>33</v>
      </c>
      <c r="Q198" s="30">
        <v>17556060</v>
      </c>
      <c r="R198" s="30">
        <v>17556060</v>
      </c>
      <c r="S198" s="30">
        <v>25256627.400706001</v>
      </c>
      <c r="T198" s="39" t="s">
        <v>34</v>
      </c>
      <c r="U198" s="39" t="s">
        <v>80</v>
      </c>
      <c r="V198" s="39" t="s">
        <v>81</v>
      </c>
      <c r="W198" s="45" t="s">
        <v>1013</v>
      </c>
      <c r="X198" s="39" t="s">
        <v>38</v>
      </c>
      <c r="Y198" s="43">
        <v>45808</v>
      </c>
    </row>
    <row r="199" spans="1:25" ht="80.099999999999994" customHeight="1">
      <c r="A199" s="37">
        <v>197</v>
      </c>
      <c r="B199" s="38">
        <v>854</v>
      </c>
      <c r="C199" s="39">
        <v>2144997</v>
      </c>
      <c r="D199" s="40" t="s">
        <v>1014</v>
      </c>
      <c r="E199" s="41">
        <v>44083</v>
      </c>
      <c r="F199" s="41">
        <v>44082</v>
      </c>
      <c r="G199" s="39" t="e" vm="13">
        <v>#VALUE!</v>
      </c>
      <c r="H199" s="39" t="e" vm="14">
        <v>#VALUE!</v>
      </c>
      <c r="I199" s="42" t="s">
        <v>1015</v>
      </c>
      <c r="J199" s="39" t="s">
        <v>149</v>
      </c>
      <c r="K199" s="39" t="s">
        <v>150</v>
      </c>
      <c r="L199" s="42" t="s">
        <v>1016</v>
      </c>
      <c r="M199" s="42" t="s">
        <v>953</v>
      </c>
      <c r="N199" s="42" t="s">
        <v>745</v>
      </c>
      <c r="O199" s="42" t="s">
        <v>32</v>
      </c>
      <c r="P199" s="42" t="s">
        <v>33</v>
      </c>
      <c r="Q199" s="30">
        <v>273051735</v>
      </c>
      <c r="R199" s="30">
        <v>273051735</v>
      </c>
      <c r="S199" s="30">
        <v>392819683.460379</v>
      </c>
      <c r="T199" s="39" t="s">
        <v>34</v>
      </c>
      <c r="U199" s="39" t="s">
        <v>80</v>
      </c>
      <c r="V199" s="39" t="s">
        <v>81</v>
      </c>
      <c r="W199" s="42" t="s">
        <v>1017</v>
      </c>
      <c r="X199" s="39" t="s">
        <v>38</v>
      </c>
      <c r="Y199" s="43">
        <v>46022</v>
      </c>
    </row>
    <row r="200" spans="1:25" ht="80.099999999999994" customHeight="1">
      <c r="A200" s="37">
        <v>198</v>
      </c>
      <c r="B200" s="38">
        <v>856</v>
      </c>
      <c r="C200" s="39">
        <v>2149829</v>
      </c>
      <c r="D200" s="40" t="s">
        <v>1018</v>
      </c>
      <c r="E200" s="41">
        <v>44091</v>
      </c>
      <c r="F200" s="41">
        <v>44053</v>
      </c>
      <c r="G200" s="39" t="e" vm="8">
        <v>#VALUE!</v>
      </c>
      <c r="H200" s="39" t="e" vm="9">
        <v>#VALUE!</v>
      </c>
      <c r="I200" s="42" t="s">
        <v>743</v>
      </c>
      <c r="J200" s="39" t="s">
        <v>149</v>
      </c>
      <c r="K200" s="39" t="s">
        <v>150</v>
      </c>
      <c r="L200" s="42" t="s">
        <v>1019</v>
      </c>
      <c r="M200" s="42" t="s">
        <v>1020</v>
      </c>
      <c r="N200" s="42" t="s">
        <v>745</v>
      </c>
      <c r="O200" s="42" t="s">
        <v>32</v>
      </c>
      <c r="P200" s="42" t="s">
        <v>33</v>
      </c>
      <c r="Q200" s="30">
        <v>17556070</v>
      </c>
      <c r="R200" s="30">
        <v>406703085.48000002</v>
      </c>
      <c r="S200" s="30">
        <v>418167326.49503386</v>
      </c>
      <c r="T200" s="39" t="s">
        <v>34</v>
      </c>
      <c r="U200" s="39" t="s">
        <v>80</v>
      </c>
      <c r="V200" s="39" t="s">
        <v>81</v>
      </c>
      <c r="W200" s="44" t="s">
        <v>772</v>
      </c>
      <c r="X200" s="39" t="s">
        <v>48</v>
      </c>
      <c r="Y200" s="43">
        <v>45930</v>
      </c>
    </row>
    <row r="201" spans="1:25" ht="80.099999999999994" customHeight="1">
      <c r="A201" s="37">
        <v>199</v>
      </c>
      <c r="B201" s="38">
        <v>860</v>
      </c>
      <c r="C201" s="39" t="s">
        <v>49</v>
      </c>
      <c r="D201" s="40" t="s">
        <v>1021</v>
      </c>
      <c r="E201" s="41">
        <v>44097</v>
      </c>
      <c r="F201" s="41">
        <v>43040</v>
      </c>
      <c r="G201" s="39" t="e" vm="3">
        <v>#VALUE!</v>
      </c>
      <c r="H201" s="39" t="e" vm="2">
        <v>#VALUE!</v>
      </c>
      <c r="I201" s="42" t="s">
        <v>1022</v>
      </c>
      <c r="J201" s="39" t="s">
        <v>52</v>
      </c>
      <c r="K201" s="39" t="s">
        <v>1023</v>
      </c>
      <c r="L201" s="42" t="s">
        <v>30</v>
      </c>
      <c r="M201" s="42" t="s">
        <v>1024</v>
      </c>
      <c r="N201" s="42" t="s">
        <v>1025</v>
      </c>
      <c r="O201" s="42" t="s">
        <v>1026</v>
      </c>
      <c r="P201" s="42" t="s">
        <v>1026</v>
      </c>
      <c r="Q201" s="30">
        <v>79000000</v>
      </c>
      <c r="R201" s="30">
        <v>0</v>
      </c>
      <c r="S201" s="30">
        <v>0</v>
      </c>
      <c r="T201" s="39" t="s">
        <v>45</v>
      </c>
      <c r="U201" s="39" t="s">
        <v>35</v>
      </c>
      <c r="V201" s="39" t="s">
        <v>36</v>
      </c>
      <c r="W201" s="45" t="s">
        <v>1027</v>
      </c>
      <c r="X201" s="39" t="s">
        <v>48</v>
      </c>
      <c r="Y201" s="43">
        <v>45645</v>
      </c>
    </row>
    <row r="202" spans="1:25" ht="80.099999999999994" customHeight="1">
      <c r="A202" s="37">
        <v>200</v>
      </c>
      <c r="B202" s="38">
        <v>861</v>
      </c>
      <c r="C202" s="39">
        <v>2152436</v>
      </c>
      <c r="D202" s="40" t="s">
        <v>1028</v>
      </c>
      <c r="E202" s="41">
        <v>44099</v>
      </c>
      <c r="F202" s="41">
        <v>44098</v>
      </c>
      <c r="G202" s="39" t="e" vm="3">
        <v>#VALUE!</v>
      </c>
      <c r="H202" s="39" t="e" vm="2">
        <v>#VALUE!</v>
      </c>
      <c r="I202" s="42" t="s">
        <v>1029</v>
      </c>
      <c r="J202" s="39" t="s">
        <v>149</v>
      </c>
      <c r="K202" s="39" t="s">
        <v>150</v>
      </c>
      <c r="L202" s="42" t="s">
        <v>1030</v>
      </c>
      <c r="M202" s="42" t="s">
        <v>1031</v>
      </c>
      <c r="N202" s="42" t="s">
        <v>745</v>
      </c>
      <c r="O202" s="42" t="s">
        <v>32</v>
      </c>
      <c r="P202" s="42" t="s">
        <v>33</v>
      </c>
      <c r="Q202" s="30">
        <v>335000000</v>
      </c>
      <c r="R202" s="30">
        <v>335000000</v>
      </c>
      <c r="S202" s="30">
        <v>483455458.69997698</v>
      </c>
      <c r="T202" s="39" t="s">
        <v>34</v>
      </c>
      <c r="U202" s="39" t="s">
        <v>80</v>
      </c>
      <c r="V202" s="39" t="s">
        <v>81</v>
      </c>
      <c r="W202" s="42" t="s">
        <v>1032</v>
      </c>
      <c r="X202" s="39" t="s">
        <v>38</v>
      </c>
      <c r="Y202" s="43">
        <v>46022</v>
      </c>
    </row>
    <row r="203" spans="1:25" ht="80.099999999999994" customHeight="1">
      <c r="A203" s="37">
        <v>201</v>
      </c>
      <c r="B203" s="38">
        <v>863</v>
      </c>
      <c r="C203" s="39">
        <v>2151408</v>
      </c>
      <c r="D203" s="40" t="s">
        <v>1033</v>
      </c>
      <c r="E203" s="41">
        <v>44105</v>
      </c>
      <c r="F203" s="41">
        <v>44088</v>
      </c>
      <c r="G203" s="39" t="e" vm="3">
        <v>#VALUE!</v>
      </c>
      <c r="H203" s="39" t="e" vm="2">
        <v>#VALUE!</v>
      </c>
      <c r="I203" s="42" t="s">
        <v>1034</v>
      </c>
      <c r="J203" s="39" t="s">
        <v>149</v>
      </c>
      <c r="K203" s="39" t="s">
        <v>150</v>
      </c>
      <c r="L203" s="42" t="s">
        <v>1035</v>
      </c>
      <c r="M203" s="42" t="s">
        <v>1036</v>
      </c>
      <c r="N203" s="42" t="s">
        <v>745</v>
      </c>
      <c r="O203" s="42" t="s">
        <v>32</v>
      </c>
      <c r="P203" s="42" t="s">
        <v>33</v>
      </c>
      <c r="Q203" s="30">
        <v>335000000</v>
      </c>
      <c r="R203" s="30">
        <v>335000000</v>
      </c>
      <c r="S203" s="30">
        <v>481940149.39779401</v>
      </c>
      <c r="T203" s="39" t="s">
        <v>34</v>
      </c>
      <c r="U203" s="39" t="s">
        <v>80</v>
      </c>
      <c r="V203" s="39" t="s">
        <v>81</v>
      </c>
      <c r="W203" s="42" t="s">
        <v>1037</v>
      </c>
      <c r="X203" s="39" t="s">
        <v>38</v>
      </c>
      <c r="Y203" s="43">
        <v>46022</v>
      </c>
    </row>
    <row r="204" spans="1:25" ht="80.099999999999994" customHeight="1">
      <c r="A204" s="37">
        <v>202</v>
      </c>
      <c r="B204" s="38">
        <v>864</v>
      </c>
      <c r="C204" s="39">
        <v>2152489</v>
      </c>
      <c r="D204" s="40" t="s">
        <v>1038</v>
      </c>
      <c r="E204" s="41">
        <v>44106</v>
      </c>
      <c r="F204" s="41">
        <v>44104</v>
      </c>
      <c r="G204" s="39" t="e" vm="19">
        <v>#VALUE!</v>
      </c>
      <c r="H204" s="39" t="e" vm="20">
        <v>#VALUE!</v>
      </c>
      <c r="I204" s="42" t="s">
        <v>1039</v>
      </c>
      <c r="J204" s="39" t="s">
        <v>149</v>
      </c>
      <c r="K204" s="39" t="s">
        <v>150</v>
      </c>
      <c r="L204" s="42" t="s">
        <v>1040</v>
      </c>
      <c r="M204" s="42" t="s">
        <v>927</v>
      </c>
      <c r="N204" s="42" t="s">
        <v>745</v>
      </c>
      <c r="O204" s="42" t="s">
        <v>32</v>
      </c>
      <c r="P204" s="42" t="s">
        <v>33</v>
      </c>
      <c r="Q204" s="30">
        <v>230000000</v>
      </c>
      <c r="R204" s="30">
        <v>230000000</v>
      </c>
      <c r="S204" s="30">
        <v>330884281.67609698</v>
      </c>
      <c r="T204" s="39" t="s">
        <v>34</v>
      </c>
      <c r="U204" s="39" t="s">
        <v>80</v>
      </c>
      <c r="V204" s="39" t="s">
        <v>81</v>
      </c>
      <c r="W204" s="42" t="s">
        <v>1041</v>
      </c>
      <c r="X204" s="39" t="s">
        <v>38</v>
      </c>
      <c r="Y204" s="43">
        <v>46022</v>
      </c>
    </row>
    <row r="205" spans="1:25" ht="80.099999999999994" customHeight="1">
      <c r="A205" s="37">
        <v>203</v>
      </c>
      <c r="B205" s="38">
        <v>865</v>
      </c>
      <c r="C205" s="39">
        <v>2152713</v>
      </c>
      <c r="D205" s="40" t="s">
        <v>1042</v>
      </c>
      <c r="E205" s="41">
        <v>44106</v>
      </c>
      <c r="F205" s="41">
        <v>44104</v>
      </c>
      <c r="G205" s="39" t="e" vm="19">
        <v>#VALUE!</v>
      </c>
      <c r="H205" s="39" t="e" vm="20">
        <v>#VALUE!</v>
      </c>
      <c r="I205" s="42" t="s">
        <v>1043</v>
      </c>
      <c r="J205" s="39" t="s">
        <v>149</v>
      </c>
      <c r="K205" s="39" t="s">
        <v>150</v>
      </c>
      <c r="L205" s="42" t="s">
        <v>1044</v>
      </c>
      <c r="M205" s="42" t="s">
        <v>927</v>
      </c>
      <c r="N205" s="42" t="s">
        <v>745</v>
      </c>
      <c r="O205" s="42" t="s">
        <v>32</v>
      </c>
      <c r="P205" s="42" t="s">
        <v>33</v>
      </c>
      <c r="Q205" s="30">
        <v>127167141</v>
      </c>
      <c r="R205" s="30">
        <v>127167141</v>
      </c>
      <c r="S205" s="30">
        <v>182946122.18516499</v>
      </c>
      <c r="T205" s="39" t="s">
        <v>34</v>
      </c>
      <c r="U205" s="39" t="s">
        <v>80</v>
      </c>
      <c r="V205" s="39" t="s">
        <v>81</v>
      </c>
      <c r="W205" s="42" t="s">
        <v>1045</v>
      </c>
      <c r="X205" s="39" t="s">
        <v>38</v>
      </c>
      <c r="Y205" s="43">
        <v>46022</v>
      </c>
    </row>
    <row r="206" spans="1:25" ht="80.099999999999994" customHeight="1">
      <c r="A206" s="37">
        <v>204</v>
      </c>
      <c r="B206" s="38">
        <v>873</v>
      </c>
      <c r="C206" s="39">
        <v>2154949</v>
      </c>
      <c r="D206" s="40" t="s">
        <v>1046</v>
      </c>
      <c r="E206" s="41">
        <v>44124</v>
      </c>
      <c r="F206" s="41">
        <v>44120</v>
      </c>
      <c r="G206" s="39" t="e" vm="19">
        <v>#VALUE!</v>
      </c>
      <c r="H206" s="39" t="e" vm="20">
        <v>#VALUE!</v>
      </c>
      <c r="I206" s="42" t="s">
        <v>850</v>
      </c>
      <c r="J206" s="39" t="s">
        <v>149</v>
      </c>
      <c r="K206" s="39" t="s">
        <v>150</v>
      </c>
      <c r="L206" s="42" t="s">
        <v>1047</v>
      </c>
      <c r="M206" s="42" t="s">
        <v>927</v>
      </c>
      <c r="N206" s="42" t="s">
        <v>745</v>
      </c>
      <c r="O206" s="42" t="s">
        <v>32</v>
      </c>
      <c r="P206" s="42" t="s">
        <v>33</v>
      </c>
      <c r="Q206" s="30">
        <v>17556060</v>
      </c>
      <c r="R206" s="30">
        <v>9807467</v>
      </c>
      <c r="S206" s="30">
        <v>18714002.81362297</v>
      </c>
      <c r="T206" s="39" t="s">
        <v>34</v>
      </c>
      <c r="U206" s="39" t="s">
        <v>80</v>
      </c>
      <c r="V206" s="39" t="s">
        <v>81</v>
      </c>
      <c r="W206" s="46" t="s">
        <v>1048</v>
      </c>
      <c r="X206" s="39" t="s">
        <v>48</v>
      </c>
      <c r="Y206" s="43">
        <v>45808</v>
      </c>
    </row>
    <row r="207" spans="1:25" ht="80.099999999999994" customHeight="1">
      <c r="A207" s="37">
        <v>205</v>
      </c>
      <c r="B207" s="38">
        <v>874</v>
      </c>
      <c r="C207" s="39">
        <v>2213411</v>
      </c>
      <c r="D207" s="40" t="s">
        <v>1049</v>
      </c>
      <c r="E207" s="41">
        <v>44125</v>
      </c>
      <c r="F207" s="41">
        <v>43168</v>
      </c>
      <c r="G207" s="39" t="e" vm="3">
        <v>#VALUE!</v>
      </c>
      <c r="H207" s="39" t="e" vm="2">
        <v>#VALUE!</v>
      </c>
      <c r="I207" s="42" t="s">
        <v>1050</v>
      </c>
      <c r="J207" s="39" t="s">
        <v>149</v>
      </c>
      <c r="K207" s="39" t="s">
        <v>150</v>
      </c>
      <c r="L207" s="42" t="s">
        <v>1051</v>
      </c>
      <c r="M207" s="42" t="s">
        <v>1052</v>
      </c>
      <c r="N207" s="42" t="s">
        <v>745</v>
      </c>
      <c r="O207" s="42" t="s">
        <v>32</v>
      </c>
      <c r="P207" s="42" t="s">
        <v>33</v>
      </c>
      <c r="Q207" s="30">
        <v>15624840</v>
      </c>
      <c r="R207" s="30">
        <v>15624840</v>
      </c>
      <c r="S207" s="30">
        <v>28470000</v>
      </c>
      <c r="T207" s="39" t="s">
        <v>34</v>
      </c>
      <c r="U207" s="39" t="s">
        <v>80</v>
      </c>
      <c r="V207" s="39" t="s">
        <v>81</v>
      </c>
      <c r="W207" s="42" t="s">
        <v>1053</v>
      </c>
      <c r="X207" s="39" t="s">
        <v>38</v>
      </c>
      <c r="Y207" s="43">
        <v>46022</v>
      </c>
    </row>
    <row r="208" spans="1:25" ht="80.099999999999994" customHeight="1">
      <c r="A208" s="37">
        <v>206</v>
      </c>
      <c r="B208" s="38">
        <v>880</v>
      </c>
      <c r="C208" s="39">
        <v>2156356</v>
      </c>
      <c r="D208" s="40" t="s">
        <v>1054</v>
      </c>
      <c r="E208" s="41">
        <v>44127</v>
      </c>
      <c r="F208" s="41">
        <v>44124</v>
      </c>
      <c r="G208" s="39" t="e" vm="47">
        <v>#VALUE!</v>
      </c>
      <c r="H208" s="39" t="e" vm="48">
        <v>#VALUE!</v>
      </c>
      <c r="I208" s="42" t="s">
        <v>1055</v>
      </c>
      <c r="J208" s="39" t="s">
        <v>149</v>
      </c>
      <c r="K208" s="39" t="s">
        <v>150</v>
      </c>
      <c r="L208" s="42" t="s">
        <v>1056</v>
      </c>
      <c r="M208" s="42" t="s">
        <v>1057</v>
      </c>
      <c r="N208" s="42" t="s">
        <v>745</v>
      </c>
      <c r="O208" s="42" t="s">
        <v>32</v>
      </c>
      <c r="P208" s="42" t="s">
        <v>33</v>
      </c>
      <c r="Q208" s="30">
        <v>474405090</v>
      </c>
      <c r="R208" s="30">
        <v>474405090</v>
      </c>
      <c r="S208" s="30">
        <v>682881443.19800496</v>
      </c>
      <c r="T208" s="39" t="s">
        <v>34</v>
      </c>
      <c r="U208" s="39" t="s">
        <v>80</v>
      </c>
      <c r="V208" s="39" t="s">
        <v>81</v>
      </c>
      <c r="W208" s="42" t="s">
        <v>1058</v>
      </c>
      <c r="X208" s="39" t="s">
        <v>38</v>
      </c>
      <c r="Y208" s="43">
        <v>46022</v>
      </c>
    </row>
    <row r="209" spans="1:25" ht="80.099999999999994" customHeight="1">
      <c r="A209" s="37">
        <v>207</v>
      </c>
      <c r="B209" s="38">
        <v>881</v>
      </c>
      <c r="C209" s="39">
        <v>2159355</v>
      </c>
      <c r="D209" s="40" t="s">
        <v>1059</v>
      </c>
      <c r="E209" s="41">
        <v>44132</v>
      </c>
      <c r="F209" s="41">
        <v>44110</v>
      </c>
      <c r="G209" s="39" t="e" vm="8">
        <v>#VALUE!</v>
      </c>
      <c r="H209" s="39" t="e" vm="9">
        <v>#VALUE!</v>
      </c>
      <c r="I209" s="42" t="s">
        <v>96</v>
      </c>
      <c r="J209" s="39" t="s">
        <v>149</v>
      </c>
      <c r="K209" s="39" t="s">
        <v>150</v>
      </c>
      <c r="L209" s="42" t="s">
        <v>1060</v>
      </c>
      <c r="M209" s="42" t="s">
        <v>1061</v>
      </c>
      <c r="N209" s="42" t="s">
        <v>745</v>
      </c>
      <c r="O209" s="42" t="s">
        <v>32</v>
      </c>
      <c r="P209" s="42" t="s">
        <v>33</v>
      </c>
      <c r="Q209" s="30">
        <v>17556060</v>
      </c>
      <c r="R209" s="30">
        <v>17556060</v>
      </c>
      <c r="S209" s="30">
        <v>25271034.907467999</v>
      </c>
      <c r="T209" s="39" t="s">
        <v>34</v>
      </c>
      <c r="U209" s="39" t="s">
        <v>80</v>
      </c>
      <c r="V209" s="39" t="s">
        <v>81</v>
      </c>
      <c r="W209" s="42" t="s">
        <v>1062</v>
      </c>
      <c r="X209" s="39" t="s">
        <v>38</v>
      </c>
      <c r="Y209" s="43">
        <v>46022</v>
      </c>
    </row>
    <row r="210" spans="1:25" ht="80.099999999999994" customHeight="1">
      <c r="A210" s="37">
        <v>208</v>
      </c>
      <c r="B210" s="38">
        <v>882</v>
      </c>
      <c r="C210" s="39">
        <v>2143460</v>
      </c>
      <c r="D210" s="40" t="s">
        <v>1063</v>
      </c>
      <c r="E210" s="41">
        <v>44132</v>
      </c>
      <c r="F210" s="41">
        <v>44062</v>
      </c>
      <c r="G210" s="39" t="e" vm="21">
        <v>#VALUE!</v>
      </c>
      <c r="H210" s="39" t="e" vm="22">
        <v>#VALUE!</v>
      </c>
      <c r="I210" s="42" t="s">
        <v>1064</v>
      </c>
      <c r="J210" s="39" t="s">
        <v>27</v>
      </c>
      <c r="K210" s="39" t="s">
        <v>722</v>
      </c>
      <c r="L210" s="42" t="s">
        <v>1065</v>
      </c>
      <c r="M210" s="42" t="s">
        <v>1066</v>
      </c>
      <c r="N210" s="42" t="s">
        <v>1067</v>
      </c>
      <c r="O210" s="42" t="s">
        <v>32</v>
      </c>
      <c r="P210" s="42" t="s">
        <v>33</v>
      </c>
      <c r="Q210" s="30">
        <v>0</v>
      </c>
      <c r="R210" s="30">
        <v>0</v>
      </c>
      <c r="S210" s="30">
        <v>0</v>
      </c>
      <c r="T210" s="39" t="s">
        <v>34</v>
      </c>
      <c r="U210" s="39" t="s">
        <v>35</v>
      </c>
      <c r="V210" s="37" t="s">
        <v>194</v>
      </c>
      <c r="W210" s="42" t="s">
        <v>1068</v>
      </c>
      <c r="X210" s="39" t="s">
        <v>38</v>
      </c>
      <c r="Y210" s="43">
        <v>46022</v>
      </c>
    </row>
    <row r="211" spans="1:25" ht="80.099999999999994" customHeight="1">
      <c r="A211" s="37">
        <v>209</v>
      </c>
      <c r="B211" s="38">
        <v>884</v>
      </c>
      <c r="C211" s="39">
        <v>2160838</v>
      </c>
      <c r="D211" s="40" t="s">
        <v>1069</v>
      </c>
      <c r="E211" s="41">
        <v>44132</v>
      </c>
      <c r="F211" s="41">
        <v>44130</v>
      </c>
      <c r="G211" s="39" t="e" vm="3">
        <v>#VALUE!</v>
      </c>
      <c r="H211" s="39" t="e" vm="2">
        <v>#VALUE!</v>
      </c>
      <c r="I211" s="42" t="s">
        <v>1070</v>
      </c>
      <c r="J211" s="39" t="s">
        <v>27</v>
      </c>
      <c r="K211" s="39" t="s">
        <v>1071</v>
      </c>
      <c r="L211" s="42" t="s">
        <v>30</v>
      </c>
      <c r="M211" s="42" t="s">
        <v>1072</v>
      </c>
      <c r="N211" s="42" t="s">
        <v>1073</v>
      </c>
      <c r="O211" s="42" t="s">
        <v>32</v>
      </c>
      <c r="P211" s="42" t="s">
        <v>33</v>
      </c>
      <c r="Q211" s="30">
        <v>403848662.94</v>
      </c>
      <c r="R211" s="30">
        <v>0</v>
      </c>
      <c r="S211" s="30">
        <v>0</v>
      </c>
      <c r="T211" s="39" t="s">
        <v>45</v>
      </c>
      <c r="U211" s="39" t="s">
        <v>35</v>
      </c>
      <c r="V211" s="39" t="s">
        <v>36</v>
      </c>
      <c r="W211" s="46" t="s">
        <v>1074</v>
      </c>
      <c r="X211" s="39" t="s">
        <v>38</v>
      </c>
      <c r="Y211" s="43">
        <v>45869</v>
      </c>
    </row>
    <row r="212" spans="1:25" ht="80.099999999999994" customHeight="1">
      <c r="A212" s="37">
        <v>210</v>
      </c>
      <c r="B212" s="38">
        <v>890</v>
      </c>
      <c r="C212" s="39">
        <v>2159880</v>
      </c>
      <c r="D212" s="40" t="s">
        <v>1075</v>
      </c>
      <c r="E212" s="41">
        <v>44144</v>
      </c>
      <c r="F212" s="41">
        <v>44141</v>
      </c>
      <c r="G212" s="39" t="e" vm="4">
        <v>#VALUE!</v>
      </c>
      <c r="H212" s="39" t="e" vm="5">
        <v>#VALUE!</v>
      </c>
      <c r="I212" s="42" t="s">
        <v>293</v>
      </c>
      <c r="J212" s="39" t="s">
        <v>149</v>
      </c>
      <c r="K212" s="39" t="s">
        <v>150</v>
      </c>
      <c r="L212" s="42" t="s">
        <v>1076</v>
      </c>
      <c r="M212" s="42" t="s">
        <v>1031</v>
      </c>
      <c r="N212" s="42" t="s">
        <v>745</v>
      </c>
      <c r="O212" s="42" t="s">
        <v>32</v>
      </c>
      <c r="P212" s="42" t="s">
        <v>33</v>
      </c>
      <c r="Q212" s="30">
        <v>28519503</v>
      </c>
      <c r="R212" s="30">
        <v>29532746</v>
      </c>
      <c r="S212" s="30">
        <v>32651595.821934029</v>
      </c>
      <c r="T212" s="39" t="s">
        <v>34</v>
      </c>
      <c r="U212" s="39" t="s">
        <v>80</v>
      </c>
      <c r="V212" s="39" t="s">
        <v>81</v>
      </c>
      <c r="W212" s="42" t="s">
        <v>1077</v>
      </c>
      <c r="X212" s="39" t="s">
        <v>48</v>
      </c>
      <c r="Y212" s="43">
        <v>46022</v>
      </c>
    </row>
    <row r="213" spans="1:25" ht="80.099999999999994" customHeight="1">
      <c r="A213" s="37">
        <v>211</v>
      </c>
      <c r="B213" s="38">
        <v>891</v>
      </c>
      <c r="C213" s="39">
        <v>2163765</v>
      </c>
      <c r="D213" s="40" t="s">
        <v>1078</v>
      </c>
      <c r="E213" s="41">
        <v>44145</v>
      </c>
      <c r="F213" s="41">
        <v>43230</v>
      </c>
      <c r="G213" s="39" t="e" vm="3">
        <v>#VALUE!</v>
      </c>
      <c r="H213" s="39" t="e" vm="2">
        <v>#VALUE!</v>
      </c>
      <c r="I213" s="42" t="s">
        <v>523</v>
      </c>
      <c r="J213" s="39" t="s">
        <v>149</v>
      </c>
      <c r="K213" s="39" t="s">
        <v>150</v>
      </c>
      <c r="L213" s="42" t="s">
        <v>1079</v>
      </c>
      <c r="M213" s="42" t="s">
        <v>503</v>
      </c>
      <c r="N213" s="42" t="s">
        <v>745</v>
      </c>
      <c r="O213" s="42" t="s">
        <v>32</v>
      </c>
      <c r="P213" s="42" t="s">
        <v>33</v>
      </c>
      <c r="Q213" s="30">
        <v>17556060</v>
      </c>
      <c r="R213" s="30">
        <v>17556060</v>
      </c>
      <c r="S213" s="30">
        <v>26818567.862328</v>
      </c>
      <c r="T213" s="39" t="s">
        <v>34</v>
      </c>
      <c r="U213" s="39" t="s">
        <v>80</v>
      </c>
      <c r="V213" s="39" t="s">
        <v>81</v>
      </c>
      <c r="W213" s="42" t="s">
        <v>1080</v>
      </c>
      <c r="X213" s="39" t="s">
        <v>38</v>
      </c>
      <c r="Y213" s="43">
        <v>46022</v>
      </c>
    </row>
    <row r="214" spans="1:25" ht="80.099999999999994" customHeight="1">
      <c r="A214" s="37">
        <v>212</v>
      </c>
      <c r="B214" s="38">
        <v>897</v>
      </c>
      <c r="C214" s="39">
        <v>2163755</v>
      </c>
      <c r="D214" s="40" t="s">
        <v>1081</v>
      </c>
      <c r="E214" s="41">
        <v>44144</v>
      </c>
      <c r="F214" s="41">
        <v>44152</v>
      </c>
      <c r="G214" s="39" t="e" vm="3">
        <v>#VALUE!</v>
      </c>
      <c r="H214" s="39" t="e" vm="2">
        <v>#VALUE!</v>
      </c>
      <c r="I214" s="42" t="s">
        <v>1082</v>
      </c>
      <c r="J214" s="39" t="s">
        <v>149</v>
      </c>
      <c r="K214" s="39" t="s">
        <v>150</v>
      </c>
      <c r="L214" s="42" t="s">
        <v>1083</v>
      </c>
      <c r="M214" s="42" t="s">
        <v>1084</v>
      </c>
      <c r="N214" s="42" t="s">
        <v>745</v>
      </c>
      <c r="O214" s="42" t="s">
        <v>32</v>
      </c>
      <c r="P214" s="42" t="s">
        <v>33</v>
      </c>
      <c r="Q214" s="30">
        <v>306379705</v>
      </c>
      <c r="R214" s="30">
        <v>306379705</v>
      </c>
      <c r="S214" s="30">
        <v>441017644.049685</v>
      </c>
      <c r="T214" s="39" t="s">
        <v>34</v>
      </c>
      <c r="U214" s="39" t="s">
        <v>80</v>
      </c>
      <c r="V214" s="39" t="s">
        <v>81</v>
      </c>
      <c r="W214" s="42" t="s">
        <v>1085</v>
      </c>
      <c r="X214" s="39" t="s">
        <v>38</v>
      </c>
      <c r="Y214" s="43">
        <v>46022</v>
      </c>
    </row>
    <row r="215" spans="1:25" ht="80.099999999999994" customHeight="1">
      <c r="A215" s="37">
        <v>213</v>
      </c>
      <c r="B215" s="38">
        <v>899</v>
      </c>
      <c r="C215" s="39">
        <v>2169805</v>
      </c>
      <c r="D215" s="40" t="s">
        <v>1086</v>
      </c>
      <c r="E215" s="41">
        <v>44155</v>
      </c>
      <c r="F215" s="41">
        <v>44146</v>
      </c>
      <c r="G215" s="39" t="e" vm="13">
        <v>#VALUE!</v>
      </c>
      <c r="H215" s="39" t="e" vm="14">
        <v>#VALUE!</v>
      </c>
      <c r="I215" s="42" t="s">
        <v>1087</v>
      </c>
      <c r="J215" s="39" t="s">
        <v>149</v>
      </c>
      <c r="K215" s="39" t="s">
        <v>150</v>
      </c>
      <c r="L215" s="42" t="s">
        <v>1088</v>
      </c>
      <c r="M215" s="42" t="s">
        <v>1089</v>
      </c>
      <c r="N215" s="42" t="s">
        <v>745</v>
      </c>
      <c r="O215" s="42" t="s">
        <v>32</v>
      </c>
      <c r="P215" s="42" t="s">
        <v>33</v>
      </c>
      <c r="Q215" s="30">
        <v>17556060</v>
      </c>
      <c r="R215" s="30">
        <v>178032229</v>
      </c>
      <c r="S215" s="30">
        <v>180083619.41008395</v>
      </c>
      <c r="T215" s="39" t="s">
        <v>34</v>
      </c>
      <c r="U215" s="39" t="s">
        <v>80</v>
      </c>
      <c r="V215" s="39" t="s">
        <v>81</v>
      </c>
      <c r="W215" s="42" t="s">
        <v>1090</v>
      </c>
      <c r="X215" s="39" t="s">
        <v>48</v>
      </c>
      <c r="Y215" s="43">
        <v>46022</v>
      </c>
    </row>
    <row r="216" spans="1:25" ht="80.099999999999994" customHeight="1">
      <c r="A216" s="37">
        <v>214</v>
      </c>
      <c r="B216" s="38">
        <v>901</v>
      </c>
      <c r="C216" s="39">
        <v>2163786</v>
      </c>
      <c r="D216" s="40" t="s">
        <v>1091</v>
      </c>
      <c r="E216" s="41">
        <v>44159</v>
      </c>
      <c r="F216" s="41">
        <v>44148</v>
      </c>
      <c r="G216" s="39" t="e" vm="47">
        <v>#VALUE!</v>
      </c>
      <c r="H216" s="39" t="e" vm="48">
        <v>#VALUE!</v>
      </c>
      <c r="I216" s="42" t="s">
        <v>1092</v>
      </c>
      <c r="J216" s="39" t="s">
        <v>27</v>
      </c>
      <c r="K216" s="39" t="s">
        <v>672</v>
      </c>
      <c r="L216" s="42" t="s">
        <v>1093</v>
      </c>
      <c r="M216" s="42" t="s">
        <v>1094</v>
      </c>
      <c r="N216" s="42" t="s">
        <v>1095</v>
      </c>
      <c r="O216" s="42" t="s">
        <v>32</v>
      </c>
      <c r="P216" s="42" t="s">
        <v>33</v>
      </c>
      <c r="Q216" s="30">
        <v>73430000</v>
      </c>
      <c r="R216" s="30">
        <v>0</v>
      </c>
      <c r="S216" s="30">
        <v>0</v>
      </c>
      <c r="T216" s="39" t="s">
        <v>34</v>
      </c>
      <c r="U216" s="39" t="s">
        <v>35</v>
      </c>
      <c r="V216" s="39" t="s">
        <v>36</v>
      </c>
      <c r="W216" s="46" t="s">
        <v>1096</v>
      </c>
      <c r="X216" s="39" t="s">
        <v>38</v>
      </c>
      <c r="Y216" s="43">
        <v>45838</v>
      </c>
    </row>
    <row r="217" spans="1:25" ht="80.099999999999994" customHeight="1">
      <c r="A217" s="37">
        <v>215</v>
      </c>
      <c r="B217" s="38">
        <v>902</v>
      </c>
      <c r="C217" s="39">
        <v>2164430</v>
      </c>
      <c r="D217" s="40" t="s">
        <v>1097</v>
      </c>
      <c r="E217" s="41">
        <v>44162</v>
      </c>
      <c r="F217" s="41">
        <v>44161</v>
      </c>
      <c r="G217" s="39" t="e" vm="10">
        <v>#VALUE!</v>
      </c>
      <c r="H217" s="39" t="e" vm="11">
        <v>#VALUE!</v>
      </c>
      <c r="I217" s="42" t="s">
        <v>766</v>
      </c>
      <c r="J217" s="39" t="s">
        <v>149</v>
      </c>
      <c r="K217" s="39" t="s">
        <v>150</v>
      </c>
      <c r="L217" s="42" t="s">
        <v>1098</v>
      </c>
      <c r="M217" s="42" t="s">
        <v>1099</v>
      </c>
      <c r="N217" s="42" t="s">
        <v>745</v>
      </c>
      <c r="O217" s="42" t="s">
        <v>32</v>
      </c>
      <c r="P217" s="42" t="s">
        <v>33</v>
      </c>
      <c r="Q217" s="30">
        <v>394589200</v>
      </c>
      <c r="R217" s="30">
        <v>394589200</v>
      </c>
      <c r="S217" s="30">
        <v>568801419.41576099</v>
      </c>
      <c r="T217" s="39" t="s">
        <v>34</v>
      </c>
      <c r="U217" s="39" t="s">
        <v>80</v>
      </c>
      <c r="V217" s="39" t="s">
        <v>81</v>
      </c>
      <c r="W217" s="42" t="s">
        <v>1100</v>
      </c>
      <c r="X217" s="39" t="s">
        <v>38</v>
      </c>
      <c r="Y217" s="43">
        <v>46022</v>
      </c>
    </row>
    <row r="218" spans="1:25" ht="80.099999999999994" customHeight="1">
      <c r="A218" s="37">
        <v>216</v>
      </c>
      <c r="B218" s="38">
        <v>904</v>
      </c>
      <c r="C218" s="39">
        <v>1382676</v>
      </c>
      <c r="D218" s="40" t="s">
        <v>1101</v>
      </c>
      <c r="E218" s="41">
        <v>44165</v>
      </c>
      <c r="F218" s="41">
        <v>44146</v>
      </c>
      <c r="G218" s="39" t="e" vm="3">
        <v>#VALUE!</v>
      </c>
      <c r="H218" s="39" t="e" vm="2">
        <v>#VALUE!</v>
      </c>
      <c r="I218" s="42" t="s">
        <v>1102</v>
      </c>
      <c r="J218" s="39" t="s">
        <v>27</v>
      </c>
      <c r="K218" s="39" t="s">
        <v>41</v>
      </c>
      <c r="L218" s="42" t="s">
        <v>42</v>
      </c>
      <c r="M218" s="42" t="s">
        <v>1103</v>
      </c>
      <c r="N218" s="42" t="s">
        <v>1104</v>
      </c>
      <c r="O218" s="42" t="s">
        <v>32</v>
      </c>
      <c r="P218" s="42" t="s">
        <v>33</v>
      </c>
      <c r="Q218" s="30">
        <v>2972548</v>
      </c>
      <c r="R218" s="30">
        <v>0</v>
      </c>
      <c r="S218" s="30">
        <v>0</v>
      </c>
      <c r="T218" s="39" t="s">
        <v>45</v>
      </c>
      <c r="U218" s="39" t="s">
        <v>35</v>
      </c>
      <c r="V218" s="39" t="s">
        <v>36</v>
      </c>
      <c r="W218" s="44" t="s">
        <v>1105</v>
      </c>
      <c r="X218" s="39" t="s">
        <v>183</v>
      </c>
      <c r="Y218" s="43">
        <v>45808</v>
      </c>
    </row>
    <row r="219" spans="1:25" ht="80.099999999999994" customHeight="1">
      <c r="A219" s="37">
        <v>217</v>
      </c>
      <c r="B219" s="38">
        <v>905</v>
      </c>
      <c r="C219" s="39">
        <v>1391116</v>
      </c>
      <c r="D219" s="40" t="s">
        <v>1106</v>
      </c>
      <c r="E219" s="41">
        <v>44165</v>
      </c>
      <c r="F219" s="41">
        <v>44146</v>
      </c>
      <c r="G219" s="39" t="e" vm="3">
        <v>#VALUE!</v>
      </c>
      <c r="H219" s="39" t="e" vm="2">
        <v>#VALUE!</v>
      </c>
      <c r="I219" s="42" t="s">
        <v>1107</v>
      </c>
      <c r="J219" s="39" t="s">
        <v>27</v>
      </c>
      <c r="K219" s="39" t="s">
        <v>41</v>
      </c>
      <c r="L219" s="42" t="s">
        <v>42</v>
      </c>
      <c r="M219" s="42" t="s">
        <v>1108</v>
      </c>
      <c r="N219" s="42" t="s">
        <v>1109</v>
      </c>
      <c r="O219" s="42" t="s">
        <v>32</v>
      </c>
      <c r="P219" s="42" t="s">
        <v>33</v>
      </c>
      <c r="Q219" s="30">
        <v>3221000</v>
      </c>
      <c r="R219" s="30">
        <v>0</v>
      </c>
      <c r="S219" s="30">
        <v>0</v>
      </c>
      <c r="T219" s="39" t="s">
        <v>45</v>
      </c>
      <c r="U219" s="39" t="s">
        <v>35</v>
      </c>
      <c r="V219" s="39" t="s">
        <v>36</v>
      </c>
      <c r="W219" s="42" t="s">
        <v>1110</v>
      </c>
      <c r="X219" s="39" t="s">
        <v>183</v>
      </c>
      <c r="Y219" s="43">
        <v>45657</v>
      </c>
    </row>
    <row r="220" spans="1:25" ht="80.099999999999994" customHeight="1">
      <c r="A220" s="37">
        <v>218</v>
      </c>
      <c r="B220" s="38">
        <v>908</v>
      </c>
      <c r="C220" s="39">
        <v>2196861</v>
      </c>
      <c r="D220" s="40" t="s">
        <v>1111</v>
      </c>
      <c r="E220" s="41">
        <v>44167</v>
      </c>
      <c r="F220" s="41">
        <v>44158</v>
      </c>
      <c r="G220" s="39" t="e" vm="30">
        <v>#VALUE!</v>
      </c>
      <c r="H220" s="39" t="e" vm="31">
        <v>#VALUE!</v>
      </c>
      <c r="I220" s="42" t="s">
        <v>1112</v>
      </c>
      <c r="J220" s="39" t="s">
        <v>27</v>
      </c>
      <c r="K220" s="39" t="s">
        <v>722</v>
      </c>
      <c r="L220" s="42" t="s">
        <v>1113</v>
      </c>
      <c r="M220" s="42" t="s">
        <v>1114</v>
      </c>
      <c r="N220" s="42" t="s">
        <v>1115</v>
      </c>
      <c r="O220" s="42" t="s">
        <v>32</v>
      </c>
      <c r="P220" s="42" t="s">
        <v>33</v>
      </c>
      <c r="Q220" s="30">
        <v>0</v>
      </c>
      <c r="R220" s="30">
        <v>0</v>
      </c>
      <c r="S220" s="30">
        <v>0</v>
      </c>
      <c r="T220" s="39" t="s">
        <v>34</v>
      </c>
      <c r="U220" s="39" t="s">
        <v>35</v>
      </c>
      <c r="V220" s="37" t="s">
        <v>36</v>
      </c>
      <c r="W220" s="45" t="s">
        <v>1116</v>
      </c>
      <c r="X220" s="39" t="s">
        <v>38</v>
      </c>
      <c r="Y220" s="43">
        <v>45930</v>
      </c>
    </row>
    <row r="221" spans="1:25" ht="80.099999999999994" customHeight="1">
      <c r="A221" s="37">
        <v>219</v>
      </c>
      <c r="B221" s="38">
        <v>921</v>
      </c>
      <c r="C221" s="39">
        <v>2169948</v>
      </c>
      <c r="D221" s="40" t="s">
        <v>1117</v>
      </c>
      <c r="E221" s="41">
        <v>44182</v>
      </c>
      <c r="F221" s="41">
        <v>44176</v>
      </c>
      <c r="G221" s="39" t="e" vm="19">
        <v>#VALUE!</v>
      </c>
      <c r="H221" s="39" t="e" vm="20">
        <v>#VALUE!</v>
      </c>
      <c r="I221" s="42" t="s">
        <v>560</v>
      </c>
      <c r="J221" s="39" t="s">
        <v>149</v>
      </c>
      <c r="K221" s="39" t="s">
        <v>150</v>
      </c>
      <c r="L221" s="42" t="s">
        <v>1118</v>
      </c>
      <c r="M221" s="42" t="s">
        <v>927</v>
      </c>
      <c r="N221" s="42" t="s">
        <v>745</v>
      </c>
      <c r="O221" s="42" t="s">
        <v>32</v>
      </c>
      <c r="P221" s="42" t="s">
        <v>33</v>
      </c>
      <c r="Q221" s="30">
        <v>17556060</v>
      </c>
      <c r="R221" s="30">
        <v>651523219</v>
      </c>
      <c r="S221" s="30">
        <v>795354150.11936939</v>
      </c>
      <c r="T221" s="39" t="s">
        <v>34</v>
      </c>
      <c r="U221" s="39" t="s">
        <v>80</v>
      </c>
      <c r="V221" s="39" t="s">
        <v>81</v>
      </c>
      <c r="W221" s="42" t="s">
        <v>1119</v>
      </c>
      <c r="X221" s="39" t="s">
        <v>48</v>
      </c>
      <c r="Y221" s="43">
        <v>46022</v>
      </c>
    </row>
    <row r="222" spans="1:25" ht="80.099999999999994" customHeight="1">
      <c r="A222" s="37">
        <v>220</v>
      </c>
      <c r="B222" s="38">
        <v>922</v>
      </c>
      <c r="C222" s="39">
        <v>2169947</v>
      </c>
      <c r="D222" s="40" t="s">
        <v>1120</v>
      </c>
      <c r="E222" s="41">
        <v>44182</v>
      </c>
      <c r="F222" s="41">
        <v>44075</v>
      </c>
      <c r="G222" s="39" t="e" vm="3">
        <v>#VALUE!</v>
      </c>
      <c r="H222" s="39" t="e" vm="2">
        <v>#VALUE!</v>
      </c>
      <c r="I222" s="42" t="s">
        <v>528</v>
      </c>
      <c r="J222" s="39" t="s">
        <v>149</v>
      </c>
      <c r="K222" s="39" t="s">
        <v>150</v>
      </c>
      <c r="L222" s="42" t="s">
        <v>1121</v>
      </c>
      <c r="M222" s="42" t="s">
        <v>1122</v>
      </c>
      <c r="N222" s="42" t="s">
        <v>745</v>
      </c>
      <c r="O222" s="42" t="s">
        <v>32</v>
      </c>
      <c r="P222" s="42" t="s">
        <v>33</v>
      </c>
      <c r="Q222" s="30">
        <v>17556060</v>
      </c>
      <c r="R222" s="30">
        <v>17556060</v>
      </c>
      <c r="S222" s="30">
        <v>28470000</v>
      </c>
      <c r="T222" s="39" t="s">
        <v>34</v>
      </c>
      <c r="U222" s="39" t="s">
        <v>80</v>
      </c>
      <c r="V222" s="39" t="s">
        <v>81</v>
      </c>
      <c r="W222" s="42" t="s">
        <v>1123</v>
      </c>
      <c r="X222" s="39" t="s">
        <v>38</v>
      </c>
      <c r="Y222" s="43">
        <v>46022</v>
      </c>
    </row>
    <row r="223" spans="1:25" ht="80.099999999999994" customHeight="1">
      <c r="A223" s="37">
        <v>221</v>
      </c>
      <c r="B223" s="38">
        <v>923</v>
      </c>
      <c r="C223" s="39">
        <v>2169940</v>
      </c>
      <c r="D223" s="40" t="s">
        <v>1124</v>
      </c>
      <c r="E223" s="41">
        <v>44182</v>
      </c>
      <c r="F223" s="41">
        <v>44053</v>
      </c>
      <c r="G223" s="39" t="e" vm="3">
        <v>#VALUE!</v>
      </c>
      <c r="H223" s="39" t="e" vm="2">
        <v>#VALUE!</v>
      </c>
      <c r="I223" s="42" t="s">
        <v>1125</v>
      </c>
      <c r="J223" s="39" t="s">
        <v>149</v>
      </c>
      <c r="K223" s="39" t="s">
        <v>150</v>
      </c>
      <c r="L223" s="42" t="s">
        <v>1126</v>
      </c>
      <c r="M223" s="42" t="s">
        <v>1127</v>
      </c>
      <c r="N223" s="42" t="s">
        <v>745</v>
      </c>
      <c r="O223" s="42" t="s">
        <v>32</v>
      </c>
      <c r="P223" s="42" t="s">
        <v>33</v>
      </c>
      <c r="Q223" s="30">
        <v>17556060</v>
      </c>
      <c r="R223" s="30">
        <v>17556060</v>
      </c>
      <c r="S223" s="30">
        <v>28470000</v>
      </c>
      <c r="T223" s="39" t="s">
        <v>34</v>
      </c>
      <c r="U223" s="39" t="s">
        <v>80</v>
      </c>
      <c r="V223" s="39" t="s">
        <v>81</v>
      </c>
      <c r="W223" s="44" t="s">
        <v>1128</v>
      </c>
      <c r="X223" s="39" t="s">
        <v>38</v>
      </c>
      <c r="Y223" s="43">
        <v>45930</v>
      </c>
    </row>
    <row r="224" spans="1:25" ht="80.099999999999994" customHeight="1">
      <c r="A224" s="37">
        <v>222</v>
      </c>
      <c r="B224" s="38">
        <v>924</v>
      </c>
      <c r="C224" s="39">
        <v>2174258</v>
      </c>
      <c r="D224" s="40" t="s">
        <v>1129</v>
      </c>
      <c r="E224" s="41">
        <v>44182</v>
      </c>
      <c r="F224" s="41">
        <v>44175</v>
      </c>
      <c r="G224" s="39" t="e" vm="6">
        <v>#VALUE!</v>
      </c>
      <c r="H224" s="39" t="e" vm="7">
        <v>#VALUE!</v>
      </c>
      <c r="I224" s="42" t="s">
        <v>1130</v>
      </c>
      <c r="J224" s="39" t="s">
        <v>119</v>
      </c>
      <c r="K224" s="39" t="s">
        <v>279</v>
      </c>
      <c r="L224" s="42" t="s">
        <v>1131</v>
      </c>
      <c r="M224" s="42" t="s">
        <v>1132</v>
      </c>
      <c r="N224" s="42" t="s">
        <v>1133</v>
      </c>
      <c r="O224" s="42" t="s">
        <v>32</v>
      </c>
      <c r="P224" s="42" t="s">
        <v>33</v>
      </c>
      <c r="Q224" s="30">
        <v>327270615</v>
      </c>
      <c r="R224" s="30">
        <v>0</v>
      </c>
      <c r="S224" s="30">
        <v>0</v>
      </c>
      <c r="T224" s="39" t="s">
        <v>34</v>
      </c>
      <c r="U224" s="39" t="s">
        <v>35</v>
      </c>
      <c r="V224" s="39" t="s">
        <v>36</v>
      </c>
      <c r="W224" s="45" t="s">
        <v>1134</v>
      </c>
      <c r="X224" s="39" t="s">
        <v>48</v>
      </c>
      <c r="Y224" s="43">
        <v>45808</v>
      </c>
    </row>
    <row r="225" spans="1:25" ht="80.099999999999994" customHeight="1">
      <c r="A225" s="37">
        <v>223</v>
      </c>
      <c r="B225" s="38">
        <v>931</v>
      </c>
      <c r="C225" s="39">
        <v>2173750</v>
      </c>
      <c r="D225" s="40" t="s">
        <v>1135</v>
      </c>
      <c r="E225" s="41">
        <v>43852</v>
      </c>
      <c r="F225" s="41">
        <v>44214</v>
      </c>
      <c r="G225" s="39" t="e" vm="25">
        <v>#VALUE!</v>
      </c>
      <c r="H225" s="39" t="e" vm="26">
        <v>#VALUE!</v>
      </c>
      <c r="I225" s="42" t="s">
        <v>755</v>
      </c>
      <c r="J225" s="39" t="s">
        <v>27</v>
      </c>
      <c r="K225" s="39" t="s">
        <v>1136</v>
      </c>
      <c r="L225" s="42" t="s">
        <v>30</v>
      </c>
      <c r="M225" s="42" t="s">
        <v>1137</v>
      </c>
      <c r="N225" s="42" t="s">
        <v>1138</v>
      </c>
      <c r="O225" s="42" t="s">
        <v>32</v>
      </c>
      <c r="P225" s="42" t="s">
        <v>33</v>
      </c>
      <c r="Q225" s="30">
        <v>36946529</v>
      </c>
      <c r="R225" s="30">
        <v>0</v>
      </c>
      <c r="S225" s="30">
        <v>0</v>
      </c>
      <c r="T225" s="39" t="s">
        <v>45</v>
      </c>
      <c r="U225" s="39" t="s">
        <v>35</v>
      </c>
      <c r="V225" s="39" t="s">
        <v>36</v>
      </c>
      <c r="W225" s="42" t="s">
        <v>1139</v>
      </c>
      <c r="X225" s="39" t="s">
        <v>38</v>
      </c>
      <c r="Y225" s="43">
        <v>46022</v>
      </c>
    </row>
    <row r="226" spans="1:25" ht="80.099999999999994" customHeight="1">
      <c r="A226" s="37">
        <v>224</v>
      </c>
      <c r="B226" s="38">
        <v>933</v>
      </c>
      <c r="C226" s="39">
        <v>2171743</v>
      </c>
      <c r="D226" s="40" t="s">
        <v>1140</v>
      </c>
      <c r="E226" s="41">
        <v>44221</v>
      </c>
      <c r="F226" s="41">
        <v>44216</v>
      </c>
      <c r="G226" s="39" t="e" vm="4">
        <v>#VALUE!</v>
      </c>
      <c r="H226" s="39" t="e" vm="5">
        <v>#VALUE!</v>
      </c>
      <c r="I226" s="42" t="s">
        <v>1141</v>
      </c>
      <c r="J226" s="39" t="s">
        <v>119</v>
      </c>
      <c r="K226" s="39" t="s">
        <v>120</v>
      </c>
      <c r="L226" s="42" t="s">
        <v>1142</v>
      </c>
      <c r="M226" s="42" t="s">
        <v>1143</v>
      </c>
      <c r="N226" s="42" t="s">
        <v>1144</v>
      </c>
      <c r="O226" s="42" t="s">
        <v>32</v>
      </c>
      <c r="P226" s="42" t="s">
        <v>33</v>
      </c>
      <c r="Q226" s="30">
        <v>18000000</v>
      </c>
      <c r="R226" s="30">
        <v>0</v>
      </c>
      <c r="S226" s="30">
        <v>0</v>
      </c>
      <c r="T226" s="39" t="s">
        <v>34</v>
      </c>
      <c r="U226" s="39" t="s">
        <v>35</v>
      </c>
      <c r="V226" s="39" t="s">
        <v>36</v>
      </c>
      <c r="W226" s="46" t="s">
        <v>1145</v>
      </c>
      <c r="X226" s="39" t="s">
        <v>48</v>
      </c>
      <c r="Y226" s="43">
        <v>45808</v>
      </c>
    </row>
    <row r="227" spans="1:25" ht="80.099999999999994" customHeight="1">
      <c r="A227" s="37">
        <v>225</v>
      </c>
      <c r="B227" s="38">
        <v>937</v>
      </c>
      <c r="C227" s="39">
        <v>2176039</v>
      </c>
      <c r="D227" s="40" t="s">
        <v>1146</v>
      </c>
      <c r="E227" s="41">
        <v>44229</v>
      </c>
      <c r="F227" s="41">
        <v>44205</v>
      </c>
      <c r="G227" s="39" t="e" vm="19">
        <v>#VALUE!</v>
      </c>
      <c r="H227" s="39" t="e" vm="20">
        <v>#VALUE!</v>
      </c>
      <c r="I227" s="42" t="s">
        <v>1147</v>
      </c>
      <c r="J227" s="39" t="s">
        <v>149</v>
      </c>
      <c r="K227" s="39" t="s">
        <v>150</v>
      </c>
      <c r="L227" s="42" t="s">
        <v>1148</v>
      </c>
      <c r="M227" s="42" t="s">
        <v>1149</v>
      </c>
      <c r="N227" s="42" t="s">
        <v>745</v>
      </c>
      <c r="O227" s="42" t="s">
        <v>32</v>
      </c>
      <c r="P227" s="42" t="s">
        <v>33</v>
      </c>
      <c r="Q227" s="30">
        <v>18170520</v>
      </c>
      <c r="R227" s="30">
        <v>37253550</v>
      </c>
      <c r="S227" s="30">
        <v>46840744.037443019</v>
      </c>
      <c r="T227" s="39" t="s">
        <v>34</v>
      </c>
      <c r="U227" s="39" t="s">
        <v>80</v>
      </c>
      <c r="V227" s="39" t="s">
        <v>81</v>
      </c>
      <c r="W227" s="42" t="s">
        <v>1150</v>
      </c>
      <c r="X227" s="39" t="s">
        <v>48</v>
      </c>
      <c r="Y227" s="43">
        <v>46022</v>
      </c>
    </row>
    <row r="228" spans="1:25" ht="80.099999999999994" customHeight="1">
      <c r="A228" s="37">
        <v>226</v>
      </c>
      <c r="B228" s="38">
        <v>938</v>
      </c>
      <c r="C228" s="39">
        <v>2178388</v>
      </c>
      <c r="D228" s="40" t="s">
        <v>1151</v>
      </c>
      <c r="E228" s="41">
        <v>44230</v>
      </c>
      <c r="F228" s="41">
        <v>44224</v>
      </c>
      <c r="G228" s="39" t="e" vm="8">
        <v>#VALUE!</v>
      </c>
      <c r="H228" s="39" t="e" vm="9">
        <v>#VALUE!</v>
      </c>
      <c r="I228" s="42" t="s">
        <v>743</v>
      </c>
      <c r="J228" s="39" t="s">
        <v>149</v>
      </c>
      <c r="K228" s="39" t="s">
        <v>150</v>
      </c>
      <c r="L228" s="42" t="s">
        <v>1152</v>
      </c>
      <c r="M228" s="42" t="s">
        <v>953</v>
      </c>
      <c r="N228" s="42" t="s">
        <v>745</v>
      </c>
      <c r="O228" s="42" t="s">
        <v>32</v>
      </c>
      <c r="P228" s="42" t="s">
        <v>33</v>
      </c>
      <c r="Q228" s="30">
        <v>18170520</v>
      </c>
      <c r="R228" s="30">
        <v>132635497</v>
      </c>
      <c r="S228" s="30">
        <v>144939420.46027175</v>
      </c>
      <c r="T228" s="39" t="s">
        <v>34</v>
      </c>
      <c r="U228" s="39" t="s">
        <v>80</v>
      </c>
      <c r="V228" s="39" t="s">
        <v>81</v>
      </c>
      <c r="W228" s="44" t="s">
        <v>1153</v>
      </c>
      <c r="X228" s="39" t="s">
        <v>48</v>
      </c>
      <c r="Y228" s="43">
        <v>45930</v>
      </c>
    </row>
    <row r="229" spans="1:25" ht="80.099999999999994" customHeight="1">
      <c r="A229" s="37">
        <v>227</v>
      </c>
      <c r="B229" s="38">
        <v>939</v>
      </c>
      <c r="C229" s="39">
        <v>2179086</v>
      </c>
      <c r="D229" s="40" t="s">
        <v>1154</v>
      </c>
      <c r="E229" s="41">
        <v>44231</v>
      </c>
      <c r="F229" s="41">
        <v>44221</v>
      </c>
      <c r="G229" s="39" t="e" vm="13">
        <v>#VALUE!</v>
      </c>
      <c r="H229" s="39" t="e" vm="14">
        <v>#VALUE!</v>
      </c>
      <c r="I229" s="42" t="s">
        <v>1147</v>
      </c>
      <c r="J229" s="39" t="s">
        <v>149</v>
      </c>
      <c r="K229" s="39" t="s">
        <v>150</v>
      </c>
      <c r="L229" s="42" t="s">
        <v>1155</v>
      </c>
      <c r="M229" s="42" t="s">
        <v>668</v>
      </c>
      <c r="N229" s="42" t="s">
        <v>745</v>
      </c>
      <c r="O229" s="42" t="s">
        <v>32</v>
      </c>
      <c r="P229" s="42" t="s">
        <v>33</v>
      </c>
      <c r="Q229" s="30">
        <v>160000000</v>
      </c>
      <c r="R229" s="30">
        <v>160000000</v>
      </c>
      <c r="S229" s="30">
        <v>228832969.31863499</v>
      </c>
      <c r="T229" s="39" t="s">
        <v>34</v>
      </c>
      <c r="U229" s="39" t="s">
        <v>80</v>
      </c>
      <c r="V229" s="39" t="s">
        <v>81</v>
      </c>
      <c r="W229" s="42" t="s">
        <v>1156</v>
      </c>
      <c r="X229" s="39" t="s">
        <v>38</v>
      </c>
      <c r="Y229" s="43">
        <v>45930</v>
      </c>
    </row>
    <row r="230" spans="1:25" ht="80.099999999999994" customHeight="1">
      <c r="A230" s="37">
        <v>228</v>
      </c>
      <c r="B230" s="38">
        <v>941</v>
      </c>
      <c r="C230" s="39">
        <v>2179125</v>
      </c>
      <c r="D230" s="40" t="s">
        <v>1157</v>
      </c>
      <c r="E230" s="41">
        <v>43866</v>
      </c>
      <c r="F230" s="41">
        <v>44238</v>
      </c>
      <c r="G230" s="39" t="e" vm="34">
        <v>#VALUE!</v>
      </c>
      <c r="H230" s="39" t="e" vm="35">
        <v>#VALUE!</v>
      </c>
      <c r="I230" s="42" t="s">
        <v>96</v>
      </c>
      <c r="J230" s="39" t="s">
        <v>27</v>
      </c>
      <c r="K230" s="39" t="s">
        <v>692</v>
      </c>
      <c r="L230" s="42" t="s">
        <v>42</v>
      </c>
      <c r="M230" s="42" t="s">
        <v>1158</v>
      </c>
      <c r="N230" s="42" t="s">
        <v>1159</v>
      </c>
      <c r="O230" s="42" t="s">
        <v>32</v>
      </c>
      <c r="P230" s="42" t="s">
        <v>33</v>
      </c>
      <c r="Q230" s="30">
        <v>302981618.62</v>
      </c>
      <c r="R230" s="30">
        <v>15000000</v>
      </c>
      <c r="S230" s="30">
        <v>16691023.854625715</v>
      </c>
      <c r="T230" s="39" t="s">
        <v>45</v>
      </c>
      <c r="U230" s="39" t="s">
        <v>80</v>
      </c>
      <c r="V230" s="39" t="s">
        <v>81</v>
      </c>
      <c r="W230" s="45" t="s">
        <v>1160</v>
      </c>
      <c r="X230" s="39" t="s">
        <v>48</v>
      </c>
      <c r="Y230" s="43">
        <v>45838</v>
      </c>
    </row>
    <row r="231" spans="1:25" ht="80.099999999999994" customHeight="1">
      <c r="A231" s="37">
        <v>229</v>
      </c>
      <c r="B231" s="38">
        <v>942</v>
      </c>
      <c r="C231" s="39">
        <v>2179153</v>
      </c>
      <c r="D231" s="40" t="s">
        <v>1161</v>
      </c>
      <c r="E231" s="41">
        <v>44242</v>
      </c>
      <c r="F231" s="41">
        <v>44236</v>
      </c>
      <c r="G231" s="39" t="e" vm="49">
        <v>#VALUE!</v>
      </c>
      <c r="H231" s="39" t="e" vm="11">
        <v>#VALUE!</v>
      </c>
      <c r="I231" s="42" t="s">
        <v>782</v>
      </c>
      <c r="J231" s="39" t="s">
        <v>27</v>
      </c>
      <c r="K231" s="39" t="s">
        <v>692</v>
      </c>
      <c r="L231" s="42" t="s">
        <v>1162</v>
      </c>
      <c r="M231" s="42" t="s">
        <v>1163</v>
      </c>
      <c r="N231" s="42" t="s">
        <v>1164</v>
      </c>
      <c r="O231" s="42" t="s">
        <v>32</v>
      </c>
      <c r="P231" s="42" t="s">
        <v>33</v>
      </c>
      <c r="Q231" s="30">
        <v>52000000</v>
      </c>
      <c r="R231" s="30">
        <v>0</v>
      </c>
      <c r="S231" s="30">
        <v>0</v>
      </c>
      <c r="T231" s="39" t="s">
        <v>34</v>
      </c>
      <c r="U231" s="39" t="s">
        <v>35</v>
      </c>
      <c r="V231" s="37" t="s">
        <v>36</v>
      </c>
      <c r="W231" s="42" t="s">
        <v>1165</v>
      </c>
      <c r="X231" s="39" t="s">
        <v>38</v>
      </c>
      <c r="Y231" s="43">
        <v>46022</v>
      </c>
    </row>
    <row r="232" spans="1:25" ht="80.099999999999994" customHeight="1">
      <c r="A232" s="37">
        <v>230</v>
      </c>
      <c r="B232" s="38">
        <v>943</v>
      </c>
      <c r="C232" s="37" t="s">
        <v>1166</v>
      </c>
      <c r="D232" s="40" t="s">
        <v>1167</v>
      </c>
      <c r="E232" s="41">
        <v>44242</v>
      </c>
      <c r="F232" s="41">
        <v>44239</v>
      </c>
      <c r="G232" s="39" t="e" vm="3">
        <v>#VALUE!</v>
      </c>
      <c r="H232" s="39" t="e" vm="2">
        <v>#VALUE!</v>
      </c>
      <c r="I232" s="42" t="s">
        <v>1168</v>
      </c>
      <c r="J232" s="39" t="s">
        <v>27</v>
      </c>
      <c r="K232" s="39" t="s">
        <v>692</v>
      </c>
      <c r="L232" s="42" t="s">
        <v>30</v>
      </c>
      <c r="M232" s="42" t="s">
        <v>1169</v>
      </c>
      <c r="N232" s="42" t="s">
        <v>1170</v>
      </c>
      <c r="O232" s="42" t="s">
        <v>32</v>
      </c>
      <c r="P232" s="42" t="s">
        <v>33</v>
      </c>
      <c r="Q232" s="30">
        <v>51268881.100000001</v>
      </c>
      <c r="R232" s="30">
        <v>0</v>
      </c>
      <c r="S232" s="30">
        <v>0</v>
      </c>
      <c r="T232" s="39" t="s">
        <v>45</v>
      </c>
      <c r="U232" s="39" t="s">
        <v>35</v>
      </c>
      <c r="V232" s="39" t="s">
        <v>36</v>
      </c>
      <c r="W232" s="44" t="s">
        <v>1171</v>
      </c>
      <c r="X232" s="39" t="s">
        <v>38</v>
      </c>
      <c r="Y232" s="43">
        <v>45869</v>
      </c>
    </row>
    <row r="233" spans="1:25" ht="80.099999999999994" customHeight="1">
      <c r="A233" s="37">
        <v>231</v>
      </c>
      <c r="B233" s="38">
        <v>945</v>
      </c>
      <c r="C233" s="39">
        <v>2424109</v>
      </c>
      <c r="D233" s="40" t="s">
        <v>1172</v>
      </c>
      <c r="E233" s="41">
        <v>44244</v>
      </c>
      <c r="F233" s="41">
        <v>44218</v>
      </c>
      <c r="G233" s="39" t="e" vm="3">
        <v>#VALUE!</v>
      </c>
      <c r="H233" s="39" t="e" vm="2">
        <v>#VALUE!</v>
      </c>
      <c r="I233" s="42" t="s">
        <v>1173</v>
      </c>
      <c r="J233" s="39" t="s">
        <v>27</v>
      </c>
      <c r="K233" s="39" t="s">
        <v>692</v>
      </c>
      <c r="L233" s="42" t="s">
        <v>1174</v>
      </c>
      <c r="M233" s="42" t="s">
        <v>30</v>
      </c>
      <c r="N233" s="42" t="s">
        <v>1175</v>
      </c>
      <c r="O233" s="42" t="s">
        <v>32</v>
      </c>
      <c r="P233" s="42" t="s">
        <v>114</v>
      </c>
      <c r="Q233" s="30">
        <v>150000000</v>
      </c>
      <c r="R233" s="30">
        <v>0</v>
      </c>
      <c r="S233" s="30">
        <v>0</v>
      </c>
      <c r="T233" s="39" t="s">
        <v>34</v>
      </c>
      <c r="U233" s="39" t="s">
        <v>35</v>
      </c>
      <c r="V233" s="37" t="s">
        <v>36</v>
      </c>
      <c r="W233" s="45" t="s">
        <v>1176</v>
      </c>
      <c r="X233" s="39" t="s">
        <v>38</v>
      </c>
      <c r="Y233" s="43">
        <v>45838</v>
      </c>
    </row>
    <row r="234" spans="1:25" ht="80.099999999999994" customHeight="1">
      <c r="A234" s="37">
        <v>232</v>
      </c>
      <c r="B234" s="38">
        <v>951</v>
      </c>
      <c r="C234" s="39">
        <v>2180060</v>
      </c>
      <c r="D234" s="40" t="s">
        <v>1177</v>
      </c>
      <c r="E234" s="41">
        <v>44250</v>
      </c>
      <c r="F234" s="41">
        <v>44225</v>
      </c>
      <c r="G234" s="39" t="e" vm="36">
        <v>#VALUE!</v>
      </c>
      <c r="H234" s="39" t="e" vm="37">
        <v>#VALUE!</v>
      </c>
      <c r="I234" s="42" t="s">
        <v>743</v>
      </c>
      <c r="J234" s="39" t="s">
        <v>149</v>
      </c>
      <c r="K234" s="39" t="s">
        <v>150</v>
      </c>
      <c r="L234" s="42" t="s">
        <v>1178</v>
      </c>
      <c r="M234" s="42" t="s">
        <v>1179</v>
      </c>
      <c r="N234" s="42" t="s">
        <v>745</v>
      </c>
      <c r="O234" s="42" t="s">
        <v>32</v>
      </c>
      <c r="P234" s="42" t="s">
        <v>33</v>
      </c>
      <c r="Q234" s="30">
        <v>419874976</v>
      </c>
      <c r="R234" s="30">
        <v>373568567.87</v>
      </c>
      <c r="S234" s="30">
        <v>374530356.49865925</v>
      </c>
      <c r="T234" s="39" t="s">
        <v>34</v>
      </c>
      <c r="U234" s="39" t="s">
        <v>80</v>
      </c>
      <c r="V234" s="39" t="s">
        <v>81</v>
      </c>
      <c r="W234" s="42" t="s">
        <v>1180</v>
      </c>
      <c r="X234" s="39" t="s">
        <v>48</v>
      </c>
      <c r="Y234" s="43">
        <v>46022</v>
      </c>
    </row>
    <row r="235" spans="1:25" ht="80.099999999999994" customHeight="1">
      <c r="A235" s="37">
        <v>233</v>
      </c>
      <c r="B235" s="38">
        <v>953</v>
      </c>
      <c r="C235" s="39">
        <v>2057373</v>
      </c>
      <c r="D235" s="40" t="s">
        <v>1181</v>
      </c>
      <c r="E235" s="41">
        <v>43690</v>
      </c>
      <c r="F235" s="41">
        <v>43662</v>
      </c>
      <c r="G235" s="39" t="e" vm="10">
        <v>#VALUE!</v>
      </c>
      <c r="H235" s="39" t="e" vm="11">
        <v>#VALUE!</v>
      </c>
      <c r="I235" s="42" t="s">
        <v>1182</v>
      </c>
      <c r="J235" s="39" t="s">
        <v>149</v>
      </c>
      <c r="K235" s="39" t="s">
        <v>150</v>
      </c>
      <c r="L235" s="42" t="s">
        <v>1183</v>
      </c>
      <c r="M235" s="42" t="s">
        <v>953</v>
      </c>
      <c r="N235" s="42" t="s">
        <v>745</v>
      </c>
      <c r="O235" s="42" t="s">
        <v>32</v>
      </c>
      <c r="P235" s="42" t="s">
        <v>33</v>
      </c>
      <c r="Q235" s="30">
        <v>16562320</v>
      </c>
      <c r="R235" s="30">
        <v>16562320</v>
      </c>
      <c r="S235" s="30">
        <v>28470000</v>
      </c>
      <c r="T235" s="39" t="s">
        <v>34</v>
      </c>
      <c r="U235" s="39" t="s">
        <v>80</v>
      </c>
      <c r="V235" s="39" t="s">
        <v>81</v>
      </c>
      <c r="W235" s="42" t="s">
        <v>1184</v>
      </c>
      <c r="X235" s="39" t="s">
        <v>48</v>
      </c>
      <c r="Y235" s="43">
        <v>46022</v>
      </c>
    </row>
    <row r="236" spans="1:25" ht="80.099999999999994" customHeight="1">
      <c r="A236" s="37">
        <v>234</v>
      </c>
      <c r="B236" s="38">
        <v>956</v>
      </c>
      <c r="C236" s="39">
        <v>2184704</v>
      </c>
      <c r="D236" s="40" t="s">
        <v>1185</v>
      </c>
      <c r="E236" s="41">
        <v>44258</v>
      </c>
      <c r="F236" s="41">
        <v>44256</v>
      </c>
      <c r="G236" s="39" t="e" vm="13">
        <v>#VALUE!</v>
      </c>
      <c r="H236" s="39" t="e" vm="14">
        <v>#VALUE!</v>
      </c>
      <c r="I236" s="42" t="s">
        <v>778</v>
      </c>
      <c r="J236" s="39" t="s">
        <v>149</v>
      </c>
      <c r="K236" s="39" t="s">
        <v>150</v>
      </c>
      <c r="L236" s="42" t="s">
        <v>1186</v>
      </c>
      <c r="M236" s="42" t="s">
        <v>1031</v>
      </c>
      <c r="N236" s="42" t="s">
        <v>745</v>
      </c>
      <c r="O236" s="42" t="s">
        <v>32</v>
      </c>
      <c r="P236" s="42" t="s">
        <v>33</v>
      </c>
      <c r="Q236" s="30">
        <v>80000000</v>
      </c>
      <c r="R236" s="30">
        <v>280449680</v>
      </c>
      <c r="S236" s="30">
        <v>308816501.8262915</v>
      </c>
      <c r="T236" s="39" t="s">
        <v>34</v>
      </c>
      <c r="U236" s="39" t="s">
        <v>80</v>
      </c>
      <c r="V236" s="39" t="s">
        <v>81</v>
      </c>
      <c r="W236" s="46" t="s">
        <v>1187</v>
      </c>
      <c r="X236" s="39" t="s">
        <v>48</v>
      </c>
      <c r="Y236" s="43">
        <v>45808</v>
      </c>
    </row>
    <row r="237" spans="1:25" ht="80.099999999999994" customHeight="1">
      <c r="A237" s="37">
        <v>235</v>
      </c>
      <c r="B237" s="38">
        <v>957</v>
      </c>
      <c r="C237" s="39">
        <v>2182090</v>
      </c>
      <c r="D237" s="40" t="s">
        <v>1188</v>
      </c>
      <c r="E237" s="41">
        <v>44258</v>
      </c>
      <c r="F237" s="41">
        <v>44253</v>
      </c>
      <c r="G237" s="39" t="e" vm="10">
        <v>#VALUE!</v>
      </c>
      <c r="H237" s="39" t="e" vm="11">
        <v>#VALUE!</v>
      </c>
      <c r="I237" s="42" t="s">
        <v>1189</v>
      </c>
      <c r="J237" s="39" t="s">
        <v>149</v>
      </c>
      <c r="K237" s="39" t="s">
        <v>150</v>
      </c>
      <c r="L237" s="42" t="s">
        <v>1190</v>
      </c>
      <c r="M237" s="42" t="s">
        <v>1099</v>
      </c>
      <c r="N237" s="42" t="s">
        <v>745</v>
      </c>
      <c r="O237" s="42" t="s">
        <v>32</v>
      </c>
      <c r="P237" s="42" t="s">
        <v>33</v>
      </c>
      <c r="Q237" s="30">
        <v>18170520</v>
      </c>
      <c r="R237" s="30">
        <v>18170520</v>
      </c>
      <c r="S237" s="30">
        <v>28470000</v>
      </c>
      <c r="T237" s="39" t="s">
        <v>34</v>
      </c>
      <c r="U237" s="39" t="s">
        <v>80</v>
      </c>
      <c r="V237" s="39" t="s">
        <v>81</v>
      </c>
      <c r="W237" s="42" t="s">
        <v>1191</v>
      </c>
      <c r="X237" s="39" t="s">
        <v>38</v>
      </c>
      <c r="Y237" s="43">
        <v>46022</v>
      </c>
    </row>
    <row r="238" spans="1:25" ht="80.099999999999994" customHeight="1">
      <c r="A238" s="37">
        <v>236</v>
      </c>
      <c r="B238" s="38">
        <v>960</v>
      </c>
      <c r="C238" s="39">
        <v>2184893</v>
      </c>
      <c r="D238" s="40" t="s">
        <v>1192</v>
      </c>
      <c r="E238" s="41">
        <v>44260</v>
      </c>
      <c r="F238" s="41">
        <v>44253</v>
      </c>
      <c r="G238" s="39" t="e" vm="13">
        <v>#VALUE!</v>
      </c>
      <c r="H238" s="39" t="e" vm="14">
        <v>#VALUE!</v>
      </c>
      <c r="I238" s="42" t="s">
        <v>1193</v>
      </c>
      <c r="J238" s="39" t="s">
        <v>149</v>
      </c>
      <c r="K238" s="39" t="s">
        <v>150</v>
      </c>
      <c r="L238" s="42" t="s">
        <v>1194</v>
      </c>
      <c r="M238" s="42" t="s">
        <v>927</v>
      </c>
      <c r="N238" s="42" t="s">
        <v>745</v>
      </c>
      <c r="O238" s="42" t="s">
        <v>32</v>
      </c>
      <c r="P238" s="42" t="s">
        <v>33</v>
      </c>
      <c r="Q238" s="30">
        <v>120000000</v>
      </c>
      <c r="R238" s="30">
        <v>269041839.68000001</v>
      </c>
      <c r="S238" s="30">
        <v>505005832.9640888</v>
      </c>
      <c r="T238" s="39" t="s">
        <v>34</v>
      </c>
      <c r="U238" s="39" t="s">
        <v>80</v>
      </c>
      <c r="V238" s="39" t="s">
        <v>81</v>
      </c>
      <c r="W238" s="44" t="s">
        <v>1195</v>
      </c>
      <c r="X238" s="39" t="s">
        <v>222</v>
      </c>
      <c r="Y238" s="43">
        <v>45838</v>
      </c>
    </row>
    <row r="239" spans="1:25" ht="80.099999999999994" customHeight="1">
      <c r="A239" s="37">
        <v>237</v>
      </c>
      <c r="B239" s="38">
        <v>961</v>
      </c>
      <c r="C239" s="39">
        <v>2184870</v>
      </c>
      <c r="D239" s="40" t="s">
        <v>1196</v>
      </c>
      <c r="E239" s="41">
        <v>44260</v>
      </c>
      <c r="F239" s="41">
        <v>44258</v>
      </c>
      <c r="G239" s="39" t="e" vm="47">
        <v>#VALUE!</v>
      </c>
      <c r="H239" s="39" t="e" vm="48">
        <v>#VALUE!</v>
      </c>
      <c r="I239" s="42" t="s">
        <v>1182</v>
      </c>
      <c r="J239" s="39" t="s">
        <v>149</v>
      </c>
      <c r="K239" s="39" t="s">
        <v>150</v>
      </c>
      <c r="L239" s="42" t="s">
        <v>1197</v>
      </c>
      <c r="M239" s="42" t="s">
        <v>1198</v>
      </c>
      <c r="N239" s="42" t="s">
        <v>745</v>
      </c>
      <c r="O239" s="42" t="s">
        <v>32</v>
      </c>
      <c r="P239" s="42" t="s">
        <v>33</v>
      </c>
      <c r="Q239" s="30">
        <v>18170520</v>
      </c>
      <c r="R239" s="30">
        <v>184290382</v>
      </c>
      <c r="S239" s="30">
        <v>201386067.5885438</v>
      </c>
      <c r="T239" s="39" t="s">
        <v>34</v>
      </c>
      <c r="U239" s="39" t="s">
        <v>80</v>
      </c>
      <c r="V239" s="39" t="s">
        <v>81</v>
      </c>
      <c r="W239" s="45" t="s">
        <v>1199</v>
      </c>
      <c r="X239" s="39" t="s">
        <v>48</v>
      </c>
      <c r="Y239" s="43">
        <v>45869</v>
      </c>
    </row>
    <row r="240" spans="1:25" ht="80.099999999999994" customHeight="1">
      <c r="A240" s="37">
        <v>238</v>
      </c>
      <c r="B240" s="38">
        <v>962</v>
      </c>
      <c r="C240" s="39">
        <v>2184922</v>
      </c>
      <c r="D240" s="40" t="s">
        <v>1200</v>
      </c>
      <c r="E240" s="41">
        <v>44260</v>
      </c>
      <c r="F240" s="41">
        <v>44217</v>
      </c>
      <c r="G240" s="39" t="e" vm="3">
        <v>#VALUE!</v>
      </c>
      <c r="H240" s="39" t="e" vm="2">
        <v>#VALUE!</v>
      </c>
      <c r="I240" s="42" t="s">
        <v>1201</v>
      </c>
      <c r="J240" s="39" t="s">
        <v>149</v>
      </c>
      <c r="K240" s="39" t="s">
        <v>150</v>
      </c>
      <c r="L240" s="42" t="s">
        <v>1202</v>
      </c>
      <c r="M240" s="42" t="s">
        <v>503</v>
      </c>
      <c r="N240" s="42" t="s">
        <v>745</v>
      </c>
      <c r="O240" s="42" t="s">
        <v>32</v>
      </c>
      <c r="P240" s="42" t="s">
        <v>33</v>
      </c>
      <c r="Q240" s="30">
        <v>26582136</v>
      </c>
      <c r="R240" s="30">
        <v>269557875.80000001</v>
      </c>
      <c r="S240" s="30">
        <v>286482041.20311409</v>
      </c>
      <c r="T240" s="39" t="s">
        <v>34</v>
      </c>
      <c r="U240" s="39" t="s">
        <v>80</v>
      </c>
      <c r="V240" s="39" t="s">
        <v>81</v>
      </c>
      <c r="W240" s="42" t="s">
        <v>1203</v>
      </c>
      <c r="X240" s="39" t="s">
        <v>48</v>
      </c>
      <c r="Y240" s="43">
        <v>46022</v>
      </c>
    </row>
    <row r="241" spans="1:25" ht="80.099999999999994" customHeight="1">
      <c r="A241" s="37">
        <v>239</v>
      </c>
      <c r="B241" s="38">
        <v>963</v>
      </c>
      <c r="C241" s="39">
        <v>2193249</v>
      </c>
      <c r="D241" s="40" t="s">
        <v>1204</v>
      </c>
      <c r="E241" s="41">
        <v>44263</v>
      </c>
      <c r="F241" s="41">
        <v>44078</v>
      </c>
      <c r="G241" s="39" t="e" vm="3">
        <v>#VALUE!</v>
      </c>
      <c r="H241" s="39" t="e" vm="2">
        <v>#VALUE!</v>
      </c>
      <c r="I241" s="42" t="s">
        <v>1205</v>
      </c>
      <c r="J241" s="39" t="s">
        <v>27</v>
      </c>
      <c r="K241" s="39" t="s">
        <v>1206</v>
      </c>
      <c r="L241" s="42" t="s">
        <v>1207</v>
      </c>
      <c r="M241" s="42" t="s">
        <v>1208</v>
      </c>
      <c r="N241" s="42" t="s">
        <v>1209</v>
      </c>
      <c r="O241" s="42" t="s">
        <v>32</v>
      </c>
      <c r="P241" s="42" t="s">
        <v>33</v>
      </c>
      <c r="Q241" s="30">
        <v>131670450</v>
      </c>
      <c r="R241" s="30">
        <v>0</v>
      </c>
      <c r="S241" s="30">
        <v>0</v>
      </c>
      <c r="T241" s="39" t="s">
        <v>34</v>
      </c>
      <c r="U241" s="39" t="s">
        <v>35</v>
      </c>
      <c r="V241" s="37" t="s">
        <v>36</v>
      </c>
      <c r="W241" s="42" t="s">
        <v>1210</v>
      </c>
      <c r="X241" s="39" t="s">
        <v>38</v>
      </c>
      <c r="Y241" s="43">
        <v>46022</v>
      </c>
    </row>
    <row r="242" spans="1:25" ht="80.099999999999994" customHeight="1">
      <c r="A242" s="37">
        <v>240</v>
      </c>
      <c r="B242" s="38">
        <v>967</v>
      </c>
      <c r="C242" s="39">
        <v>2185081</v>
      </c>
      <c r="D242" s="40" t="s">
        <v>1211</v>
      </c>
      <c r="E242" s="41">
        <v>44267</v>
      </c>
      <c r="F242" s="41">
        <v>44217</v>
      </c>
      <c r="G242" s="39" t="e" vm="13">
        <v>#VALUE!</v>
      </c>
      <c r="H242" s="39" t="e" vm="14">
        <v>#VALUE!</v>
      </c>
      <c r="I242" s="42" t="s">
        <v>1212</v>
      </c>
      <c r="J242" s="39" t="s">
        <v>149</v>
      </c>
      <c r="K242" s="39" t="s">
        <v>150</v>
      </c>
      <c r="L242" s="42" t="s">
        <v>1213</v>
      </c>
      <c r="M242" s="42" t="s">
        <v>927</v>
      </c>
      <c r="N242" s="42" t="s">
        <v>745</v>
      </c>
      <c r="O242" s="42" t="s">
        <v>32</v>
      </c>
      <c r="P242" s="42" t="s">
        <v>33</v>
      </c>
      <c r="Q242" s="30">
        <v>235000000</v>
      </c>
      <c r="R242" s="30">
        <v>257343620.78</v>
      </c>
      <c r="S242" s="30">
        <v>404367756.97109085</v>
      </c>
      <c r="T242" s="39" t="s">
        <v>34</v>
      </c>
      <c r="U242" s="39" t="s">
        <v>80</v>
      </c>
      <c r="V242" s="39" t="s">
        <v>81</v>
      </c>
      <c r="W242" s="46" t="s">
        <v>1214</v>
      </c>
      <c r="X242" s="39" t="s">
        <v>222</v>
      </c>
      <c r="Y242" s="43">
        <v>45869</v>
      </c>
    </row>
    <row r="243" spans="1:25" ht="80.099999999999994" customHeight="1">
      <c r="A243" s="37">
        <v>241</v>
      </c>
      <c r="B243" s="38">
        <v>968</v>
      </c>
      <c r="C243" s="39">
        <v>2185157</v>
      </c>
      <c r="D243" s="40" t="s">
        <v>1215</v>
      </c>
      <c r="E243" s="41">
        <v>44270</v>
      </c>
      <c r="F243" s="41">
        <v>44264</v>
      </c>
      <c r="G243" s="39" t="e" vm="13">
        <v>#VALUE!</v>
      </c>
      <c r="H243" s="39" t="e" vm="14">
        <v>#VALUE!</v>
      </c>
      <c r="I243" s="42" t="s">
        <v>743</v>
      </c>
      <c r="J243" s="39" t="s">
        <v>149</v>
      </c>
      <c r="K243" s="39" t="s">
        <v>150</v>
      </c>
      <c r="L243" s="42" t="s">
        <v>1216</v>
      </c>
      <c r="M243" s="42" t="s">
        <v>913</v>
      </c>
      <c r="N243" s="42" t="s">
        <v>745</v>
      </c>
      <c r="O243" s="42" t="s">
        <v>32</v>
      </c>
      <c r="P243" s="42" t="s">
        <v>33</v>
      </c>
      <c r="Q243" s="30">
        <v>120000000</v>
      </c>
      <c r="R243" s="30">
        <v>120000000</v>
      </c>
      <c r="S243" s="30">
        <v>169686018.00773299</v>
      </c>
      <c r="T243" s="39" t="s">
        <v>34</v>
      </c>
      <c r="U243" s="39" t="s">
        <v>80</v>
      </c>
      <c r="V243" s="39" t="s">
        <v>81</v>
      </c>
      <c r="W243" s="42" t="s">
        <v>1217</v>
      </c>
      <c r="X243" s="39" t="s">
        <v>38</v>
      </c>
      <c r="Y243" s="43">
        <v>46022</v>
      </c>
    </row>
    <row r="244" spans="1:25" ht="80.099999999999994" customHeight="1">
      <c r="A244" s="37">
        <v>242</v>
      </c>
      <c r="B244" s="38">
        <v>970</v>
      </c>
      <c r="C244" s="39">
        <v>2185786</v>
      </c>
      <c r="D244" s="40" t="s">
        <v>1218</v>
      </c>
      <c r="E244" s="41">
        <v>44272</v>
      </c>
      <c r="F244" s="41">
        <v>44270</v>
      </c>
      <c r="G244" s="39" t="e" vm="23">
        <v>#VALUE!</v>
      </c>
      <c r="H244" s="39" t="e" vm="24">
        <v>#VALUE!</v>
      </c>
      <c r="I244" s="42" t="s">
        <v>1219</v>
      </c>
      <c r="J244" s="39" t="s">
        <v>149</v>
      </c>
      <c r="K244" s="39" t="s">
        <v>150</v>
      </c>
      <c r="L244" s="42" t="s">
        <v>1220</v>
      </c>
      <c r="M244" s="42" t="s">
        <v>927</v>
      </c>
      <c r="N244" s="42" t="s">
        <v>745</v>
      </c>
      <c r="O244" s="42" t="s">
        <v>32</v>
      </c>
      <c r="P244" s="42" t="s">
        <v>33</v>
      </c>
      <c r="Q244" s="30">
        <v>38033181</v>
      </c>
      <c r="R244" s="30">
        <v>68942675</v>
      </c>
      <c r="S244" s="30">
        <v>104201124.9200846</v>
      </c>
      <c r="T244" s="39" t="s">
        <v>34</v>
      </c>
      <c r="U244" s="39" t="s">
        <v>80</v>
      </c>
      <c r="V244" s="39" t="s">
        <v>81</v>
      </c>
      <c r="W244" s="44" t="s">
        <v>1221</v>
      </c>
      <c r="X244" s="39" t="s">
        <v>48</v>
      </c>
      <c r="Y244" s="43">
        <v>45808</v>
      </c>
    </row>
    <row r="245" spans="1:25" ht="80.099999999999994" customHeight="1">
      <c r="A245" s="37">
        <v>243</v>
      </c>
      <c r="B245" s="38">
        <v>972</v>
      </c>
      <c r="C245" s="39">
        <v>2189104</v>
      </c>
      <c r="D245" s="40" t="s">
        <v>1222</v>
      </c>
      <c r="E245" s="41">
        <v>44274</v>
      </c>
      <c r="F245" s="41">
        <v>44258</v>
      </c>
      <c r="G245" s="39" t="e" vm="8">
        <v>#VALUE!</v>
      </c>
      <c r="H245" s="39" t="e" vm="9">
        <v>#VALUE!</v>
      </c>
      <c r="I245" s="42" t="s">
        <v>293</v>
      </c>
      <c r="J245" s="39" t="s">
        <v>149</v>
      </c>
      <c r="K245" s="39" t="s">
        <v>150</v>
      </c>
      <c r="L245" s="42" t="s">
        <v>1223</v>
      </c>
      <c r="M245" s="42" t="s">
        <v>927</v>
      </c>
      <c r="N245" s="42" t="s">
        <v>745</v>
      </c>
      <c r="O245" s="42" t="s">
        <v>32</v>
      </c>
      <c r="P245" s="42" t="s">
        <v>33</v>
      </c>
      <c r="Q245" s="30">
        <v>18170520</v>
      </c>
      <c r="R245" s="30">
        <v>18170520</v>
      </c>
      <c r="S245" s="30">
        <v>28470000</v>
      </c>
      <c r="T245" s="39" t="s">
        <v>34</v>
      </c>
      <c r="U245" s="39" t="s">
        <v>80</v>
      </c>
      <c r="V245" s="39" t="s">
        <v>81</v>
      </c>
      <c r="W245" s="45" t="s">
        <v>1224</v>
      </c>
      <c r="X245" s="39" t="s">
        <v>38</v>
      </c>
      <c r="Y245" s="43">
        <v>45930</v>
      </c>
    </row>
    <row r="246" spans="1:25" ht="80.099999999999994" customHeight="1">
      <c r="A246" s="37">
        <v>244</v>
      </c>
      <c r="B246" s="38">
        <v>973</v>
      </c>
      <c r="C246" s="39">
        <v>2189090</v>
      </c>
      <c r="D246" s="40" t="s">
        <v>1225</v>
      </c>
      <c r="E246" s="41">
        <v>44274</v>
      </c>
      <c r="F246" s="41">
        <v>44260</v>
      </c>
      <c r="G246" s="39" t="e" vm="50">
        <v>#VALUE!</v>
      </c>
      <c r="H246" s="39" t="e" vm="51">
        <v>#VALUE!</v>
      </c>
      <c r="I246" s="42" t="s">
        <v>1182</v>
      </c>
      <c r="J246" s="39" t="s">
        <v>149</v>
      </c>
      <c r="K246" s="39" t="s">
        <v>150</v>
      </c>
      <c r="L246" s="42" t="s">
        <v>1226</v>
      </c>
      <c r="M246" s="42" t="s">
        <v>1227</v>
      </c>
      <c r="N246" s="42" t="s">
        <v>745</v>
      </c>
      <c r="O246" s="42" t="s">
        <v>32</v>
      </c>
      <c r="P246" s="42" t="s">
        <v>33</v>
      </c>
      <c r="Q246" s="30">
        <v>18170520</v>
      </c>
      <c r="R246" s="30">
        <v>18170520</v>
      </c>
      <c r="S246" s="30">
        <v>28470000</v>
      </c>
      <c r="T246" s="39" t="s">
        <v>34</v>
      </c>
      <c r="U246" s="39" t="s">
        <v>80</v>
      </c>
      <c r="V246" s="39" t="s">
        <v>81</v>
      </c>
      <c r="W246" s="42" t="s">
        <v>1228</v>
      </c>
      <c r="X246" s="39" t="s">
        <v>38</v>
      </c>
      <c r="Y246" s="43">
        <v>46022</v>
      </c>
    </row>
    <row r="247" spans="1:25" ht="80.099999999999994" customHeight="1">
      <c r="A247" s="37">
        <v>245</v>
      </c>
      <c r="B247" s="38">
        <v>975</v>
      </c>
      <c r="C247" s="39">
        <v>2189283</v>
      </c>
      <c r="D247" s="40" t="s">
        <v>1229</v>
      </c>
      <c r="E247" s="41">
        <v>44278</v>
      </c>
      <c r="F247" s="41">
        <v>44252</v>
      </c>
      <c r="G247" s="39" t="e" vm="13">
        <v>#VALUE!</v>
      </c>
      <c r="H247" s="39" t="e" vm="14">
        <v>#VALUE!</v>
      </c>
      <c r="I247" s="42" t="s">
        <v>1182</v>
      </c>
      <c r="J247" s="39" t="s">
        <v>149</v>
      </c>
      <c r="K247" s="39" t="s">
        <v>150</v>
      </c>
      <c r="L247" s="42" t="s">
        <v>1230</v>
      </c>
      <c r="M247" s="42" t="s">
        <v>953</v>
      </c>
      <c r="N247" s="42" t="s">
        <v>745</v>
      </c>
      <c r="O247" s="42" t="s">
        <v>32</v>
      </c>
      <c r="P247" s="42" t="s">
        <v>33</v>
      </c>
      <c r="Q247" s="30">
        <v>120000000</v>
      </c>
      <c r="R247" s="30">
        <v>120000000</v>
      </c>
      <c r="S247" s="30">
        <v>170545818.196821</v>
      </c>
      <c r="T247" s="39" t="s">
        <v>34</v>
      </c>
      <c r="U247" s="39" t="s">
        <v>80</v>
      </c>
      <c r="V247" s="39" t="s">
        <v>81</v>
      </c>
      <c r="W247" s="44" t="s">
        <v>1231</v>
      </c>
      <c r="X247" s="39" t="s">
        <v>38</v>
      </c>
      <c r="Y247" s="43">
        <v>45869</v>
      </c>
    </row>
    <row r="248" spans="1:25" ht="80.099999999999994" customHeight="1">
      <c r="A248" s="37">
        <v>246</v>
      </c>
      <c r="B248" s="38">
        <v>976</v>
      </c>
      <c r="C248" s="39">
        <v>2185673</v>
      </c>
      <c r="D248" s="40" t="s">
        <v>1232</v>
      </c>
      <c r="E248" s="41">
        <v>44280</v>
      </c>
      <c r="F248" s="41">
        <v>44265</v>
      </c>
      <c r="G248" s="39" t="e" vm="19">
        <v>#VALUE!</v>
      </c>
      <c r="H248" s="39" t="e" vm="20">
        <v>#VALUE!</v>
      </c>
      <c r="I248" s="42" t="s">
        <v>653</v>
      </c>
      <c r="J248" s="39" t="s">
        <v>149</v>
      </c>
      <c r="K248" s="39" t="s">
        <v>150</v>
      </c>
      <c r="L248" s="42" t="s">
        <v>1233</v>
      </c>
      <c r="M248" s="42" t="s">
        <v>1234</v>
      </c>
      <c r="N248" s="42" t="s">
        <v>745</v>
      </c>
      <c r="O248" s="42" t="s">
        <v>32</v>
      </c>
      <c r="P248" s="42" t="s">
        <v>33</v>
      </c>
      <c r="Q248" s="30">
        <v>161188781</v>
      </c>
      <c r="R248" s="30">
        <v>155579735</v>
      </c>
      <c r="S248" s="30">
        <v>158917772.0907318</v>
      </c>
      <c r="T248" s="39" t="s">
        <v>34</v>
      </c>
      <c r="U248" s="39" t="s">
        <v>80</v>
      </c>
      <c r="V248" s="39" t="s">
        <v>81</v>
      </c>
      <c r="W248" s="45" t="s">
        <v>1235</v>
      </c>
      <c r="X248" s="39" t="s">
        <v>48</v>
      </c>
      <c r="Y248" s="43">
        <v>45838</v>
      </c>
    </row>
    <row r="249" spans="1:25" ht="80.099999999999994" customHeight="1">
      <c r="A249" s="37">
        <v>247</v>
      </c>
      <c r="B249" s="38">
        <v>977</v>
      </c>
      <c r="C249" s="39">
        <v>2189118</v>
      </c>
      <c r="D249" s="40" t="s">
        <v>1236</v>
      </c>
      <c r="E249" s="41">
        <v>44281</v>
      </c>
      <c r="F249" s="41">
        <v>44273</v>
      </c>
      <c r="G249" s="39" t="e" vm="8">
        <v>#VALUE!</v>
      </c>
      <c r="H249" s="39" t="e" vm="9">
        <v>#VALUE!</v>
      </c>
      <c r="I249" s="42" t="s">
        <v>778</v>
      </c>
      <c r="J249" s="39" t="s">
        <v>149</v>
      </c>
      <c r="K249" s="39" t="s">
        <v>150</v>
      </c>
      <c r="L249" s="42" t="s">
        <v>1237</v>
      </c>
      <c r="M249" s="42" t="s">
        <v>1234</v>
      </c>
      <c r="N249" s="42" t="s">
        <v>745</v>
      </c>
      <c r="O249" s="42" t="s">
        <v>32</v>
      </c>
      <c r="P249" s="42" t="s">
        <v>33</v>
      </c>
      <c r="Q249" s="30">
        <v>18170520</v>
      </c>
      <c r="R249" s="30">
        <v>18170520</v>
      </c>
      <c r="S249" s="30">
        <v>28470000</v>
      </c>
      <c r="T249" s="39" t="s">
        <v>34</v>
      </c>
      <c r="U249" s="39" t="s">
        <v>80</v>
      </c>
      <c r="V249" s="39" t="s">
        <v>81</v>
      </c>
      <c r="W249" s="42" t="s">
        <v>1238</v>
      </c>
      <c r="X249" s="39" t="s">
        <v>38</v>
      </c>
      <c r="Y249" s="43">
        <v>46022</v>
      </c>
    </row>
    <row r="250" spans="1:25" ht="80.099999999999994" customHeight="1">
      <c r="A250" s="37">
        <v>248</v>
      </c>
      <c r="B250" s="38">
        <v>978</v>
      </c>
      <c r="C250" s="39">
        <v>2189100</v>
      </c>
      <c r="D250" s="40" t="s">
        <v>1239</v>
      </c>
      <c r="E250" s="41">
        <v>44291</v>
      </c>
      <c r="F250" s="41">
        <v>44280</v>
      </c>
      <c r="G250" s="39" t="e" vm="6">
        <v>#VALUE!</v>
      </c>
      <c r="H250" s="39" t="e" vm="7">
        <v>#VALUE!</v>
      </c>
      <c r="I250" s="42" t="s">
        <v>1240</v>
      </c>
      <c r="J250" s="39" t="s">
        <v>149</v>
      </c>
      <c r="K250" s="39" t="s">
        <v>150</v>
      </c>
      <c r="L250" s="42" t="s">
        <v>1241</v>
      </c>
      <c r="M250" s="42" t="s">
        <v>1242</v>
      </c>
      <c r="N250" s="42" t="s">
        <v>745</v>
      </c>
      <c r="O250" s="42" t="s">
        <v>32</v>
      </c>
      <c r="P250" s="42" t="s">
        <v>33</v>
      </c>
      <c r="Q250" s="30">
        <v>18170520</v>
      </c>
      <c r="R250" s="30">
        <v>92735048.773499995</v>
      </c>
      <c r="S250" s="30">
        <v>95349085.862561136</v>
      </c>
      <c r="T250" s="39" t="s">
        <v>34</v>
      </c>
      <c r="U250" s="39" t="s">
        <v>80</v>
      </c>
      <c r="V250" s="39" t="s">
        <v>81</v>
      </c>
      <c r="W250" s="44" t="s">
        <v>1243</v>
      </c>
      <c r="X250" s="39" t="s">
        <v>48</v>
      </c>
      <c r="Y250" s="43">
        <v>45930</v>
      </c>
    </row>
    <row r="251" spans="1:25" ht="80.099999999999994" customHeight="1">
      <c r="A251" s="37">
        <v>249</v>
      </c>
      <c r="B251" s="38">
        <v>980</v>
      </c>
      <c r="C251" s="39" t="s">
        <v>49</v>
      </c>
      <c r="D251" s="40" t="s">
        <v>1244</v>
      </c>
      <c r="E251" s="41">
        <v>44291</v>
      </c>
      <c r="F251" s="41">
        <v>44280</v>
      </c>
      <c r="G251" s="39" t="e" vm="3">
        <v>#VALUE!</v>
      </c>
      <c r="H251" s="39" t="e" vm="2">
        <v>#VALUE!</v>
      </c>
      <c r="I251" s="42" t="s">
        <v>1245</v>
      </c>
      <c r="J251" s="39" t="s">
        <v>52</v>
      </c>
      <c r="K251" s="39" t="s">
        <v>110</v>
      </c>
      <c r="L251" s="42" t="s">
        <v>1246</v>
      </c>
      <c r="M251" s="42" t="s">
        <v>1247</v>
      </c>
      <c r="N251" s="42" t="s">
        <v>1248</v>
      </c>
      <c r="O251" s="42" t="s">
        <v>32</v>
      </c>
      <c r="P251" s="42" t="s">
        <v>114</v>
      </c>
      <c r="Q251" s="30">
        <v>0</v>
      </c>
      <c r="R251" s="30">
        <v>0</v>
      </c>
      <c r="S251" s="30">
        <v>0</v>
      </c>
      <c r="T251" s="39" t="s">
        <v>34</v>
      </c>
      <c r="U251" s="39" t="s">
        <v>35</v>
      </c>
      <c r="V251" s="39" t="s">
        <v>36</v>
      </c>
      <c r="W251" s="42" t="s">
        <v>1249</v>
      </c>
      <c r="X251" s="39" t="s">
        <v>38</v>
      </c>
      <c r="Y251" s="43">
        <v>45808</v>
      </c>
    </row>
    <row r="252" spans="1:25" ht="80.099999999999994" customHeight="1">
      <c r="A252" s="37">
        <v>250</v>
      </c>
      <c r="B252" s="38">
        <v>983</v>
      </c>
      <c r="C252" s="39">
        <v>2189668</v>
      </c>
      <c r="D252" s="40" t="s">
        <v>1250</v>
      </c>
      <c r="E252" s="41">
        <v>44292</v>
      </c>
      <c r="F252" s="41">
        <v>44168</v>
      </c>
      <c r="G252" s="39" t="e" vm="13">
        <v>#VALUE!</v>
      </c>
      <c r="H252" s="39" t="e" vm="14">
        <v>#VALUE!</v>
      </c>
      <c r="I252" s="42" t="s">
        <v>538</v>
      </c>
      <c r="J252" s="39" t="s">
        <v>149</v>
      </c>
      <c r="K252" s="39" t="s">
        <v>150</v>
      </c>
      <c r="L252" s="42" t="s">
        <v>1251</v>
      </c>
      <c r="M252" s="42" t="s">
        <v>1252</v>
      </c>
      <c r="N252" s="42" t="s">
        <v>745</v>
      </c>
      <c r="O252" s="42" t="s">
        <v>32</v>
      </c>
      <c r="P252" s="42" t="s">
        <v>33</v>
      </c>
      <c r="Q252" s="30">
        <v>17556060</v>
      </c>
      <c r="R252" s="30">
        <v>224284629</v>
      </c>
      <c r="S252" s="30">
        <v>245771563.08720943</v>
      </c>
      <c r="T252" s="39" t="s">
        <v>34</v>
      </c>
      <c r="U252" s="39" t="s">
        <v>80</v>
      </c>
      <c r="V252" s="39" t="s">
        <v>81</v>
      </c>
      <c r="W252" s="42" t="s">
        <v>1253</v>
      </c>
      <c r="X252" s="39" t="s">
        <v>48</v>
      </c>
      <c r="Y252" s="43">
        <v>45808</v>
      </c>
    </row>
    <row r="253" spans="1:25" ht="80.099999999999994" customHeight="1">
      <c r="A253" s="37">
        <v>251</v>
      </c>
      <c r="B253" s="38">
        <v>993</v>
      </c>
      <c r="C253" s="39">
        <v>2194629</v>
      </c>
      <c r="D253" s="40" t="s">
        <v>1254</v>
      </c>
      <c r="E253" s="41">
        <v>44305</v>
      </c>
      <c r="F253" s="41">
        <v>44302</v>
      </c>
      <c r="G253" s="39" t="e" vm="3">
        <v>#VALUE!</v>
      </c>
      <c r="H253" s="39" t="e" vm="2">
        <v>#VALUE!</v>
      </c>
      <c r="I253" s="42" t="s">
        <v>1255</v>
      </c>
      <c r="J253" s="39" t="s">
        <v>119</v>
      </c>
      <c r="K253" s="39" t="s">
        <v>783</v>
      </c>
      <c r="L253" s="42" t="s">
        <v>42</v>
      </c>
      <c r="M253" s="42" t="s">
        <v>1256</v>
      </c>
      <c r="N253" s="42" t="s">
        <v>1257</v>
      </c>
      <c r="O253" s="42" t="s">
        <v>1258</v>
      </c>
      <c r="P253" s="42" t="s">
        <v>1259</v>
      </c>
      <c r="Q253" s="30">
        <v>0</v>
      </c>
      <c r="R253" s="30">
        <v>0</v>
      </c>
      <c r="S253" s="30">
        <v>0</v>
      </c>
      <c r="T253" s="39" t="s">
        <v>45</v>
      </c>
      <c r="U253" s="39" t="s">
        <v>35</v>
      </c>
      <c r="V253" s="39" t="s">
        <v>36</v>
      </c>
      <c r="W253" s="45" t="s">
        <v>1260</v>
      </c>
      <c r="X253" s="39" t="s">
        <v>38</v>
      </c>
      <c r="Y253" s="43">
        <v>45482</v>
      </c>
    </row>
    <row r="254" spans="1:25" ht="80.099999999999994" customHeight="1">
      <c r="A254" s="37">
        <v>252</v>
      </c>
      <c r="B254" s="38">
        <v>996</v>
      </c>
      <c r="C254" s="39">
        <v>2194745</v>
      </c>
      <c r="D254" s="40" t="s">
        <v>1261</v>
      </c>
      <c r="E254" s="41">
        <v>44306</v>
      </c>
      <c r="F254" s="41">
        <v>44305</v>
      </c>
      <c r="G254" s="39" t="e" vm="3">
        <v>#VALUE!</v>
      </c>
      <c r="H254" s="39" t="e" vm="2">
        <v>#VALUE!</v>
      </c>
      <c r="I254" s="42" t="s">
        <v>1262</v>
      </c>
      <c r="J254" s="39" t="s">
        <v>27</v>
      </c>
      <c r="K254" s="39" t="s">
        <v>346</v>
      </c>
      <c r="L254" s="42" t="s">
        <v>42</v>
      </c>
      <c r="M254" s="42" t="s">
        <v>1263</v>
      </c>
      <c r="N254" s="42" t="s">
        <v>1264</v>
      </c>
      <c r="O254" s="42" t="s">
        <v>32</v>
      </c>
      <c r="P254" s="42" t="s">
        <v>33</v>
      </c>
      <c r="Q254" s="30">
        <v>5884137.7800000003</v>
      </c>
      <c r="R254" s="30">
        <v>0</v>
      </c>
      <c r="S254" s="30">
        <v>0</v>
      </c>
      <c r="T254" s="39" t="s">
        <v>45</v>
      </c>
      <c r="U254" s="39" t="s">
        <v>35</v>
      </c>
      <c r="V254" s="39" t="s">
        <v>36</v>
      </c>
      <c r="W254" s="42" t="s">
        <v>1265</v>
      </c>
      <c r="X254" s="39" t="s">
        <v>38</v>
      </c>
      <c r="Y254" s="43">
        <v>46022</v>
      </c>
    </row>
    <row r="255" spans="1:25" ht="80.099999999999994" customHeight="1">
      <c r="A255" s="37">
        <v>253</v>
      </c>
      <c r="B255" s="38">
        <v>997</v>
      </c>
      <c r="C255" s="39">
        <v>2194880</v>
      </c>
      <c r="D255" s="40" t="s">
        <v>1266</v>
      </c>
      <c r="E255" s="41">
        <v>44307</v>
      </c>
      <c r="F255" s="41">
        <v>44218</v>
      </c>
      <c r="G255" s="39" t="e" vm="3">
        <v>#VALUE!</v>
      </c>
      <c r="H255" s="39" t="e" vm="2">
        <v>#VALUE!</v>
      </c>
      <c r="I255" s="42" t="s">
        <v>370</v>
      </c>
      <c r="J255" s="39" t="s">
        <v>149</v>
      </c>
      <c r="K255" s="39" t="s">
        <v>150</v>
      </c>
      <c r="L255" s="42" t="s">
        <v>1267</v>
      </c>
      <c r="M255" s="42" t="s">
        <v>1031</v>
      </c>
      <c r="N255" s="42" t="s">
        <v>745</v>
      </c>
      <c r="O255" s="42" t="s">
        <v>32</v>
      </c>
      <c r="P255" s="42" t="s">
        <v>33</v>
      </c>
      <c r="Q255" s="30">
        <v>17556060</v>
      </c>
      <c r="R255" s="30">
        <v>28443316.550000001</v>
      </c>
      <c r="S255" s="30">
        <v>28740429.03824684</v>
      </c>
      <c r="T255" s="39" t="s">
        <v>34</v>
      </c>
      <c r="U255" s="39" t="s">
        <v>80</v>
      </c>
      <c r="V255" s="39" t="s">
        <v>81</v>
      </c>
      <c r="W255" s="46" t="s">
        <v>1268</v>
      </c>
      <c r="X255" s="39" t="s">
        <v>48</v>
      </c>
      <c r="Y255" s="43">
        <v>45869</v>
      </c>
    </row>
    <row r="256" spans="1:25" ht="80.099999999999994" customHeight="1">
      <c r="A256" s="37">
        <v>254</v>
      </c>
      <c r="B256" s="38">
        <v>1000</v>
      </c>
      <c r="C256" s="39">
        <v>2193649</v>
      </c>
      <c r="D256" s="40" t="s">
        <v>1269</v>
      </c>
      <c r="E256" s="41">
        <v>44309</v>
      </c>
      <c r="F256" s="41">
        <v>44279</v>
      </c>
      <c r="G256" s="39" t="e" vm="19">
        <v>#VALUE!</v>
      </c>
      <c r="H256" s="39" t="e" vm="20">
        <v>#VALUE!</v>
      </c>
      <c r="I256" s="42" t="s">
        <v>1270</v>
      </c>
      <c r="J256" s="39" t="s">
        <v>149</v>
      </c>
      <c r="K256" s="39" t="s">
        <v>150</v>
      </c>
      <c r="L256" s="42" t="s">
        <v>1271</v>
      </c>
      <c r="M256" s="42" t="s">
        <v>1272</v>
      </c>
      <c r="N256" s="42" t="s">
        <v>745</v>
      </c>
      <c r="O256" s="42" t="s">
        <v>32</v>
      </c>
      <c r="P256" s="42" t="s">
        <v>33</v>
      </c>
      <c r="Q256" s="30">
        <v>18170520</v>
      </c>
      <c r="R256" s="30">
        <v>18170520</v>
      </c>
      <c r="S256" s="30">
        <v>28470000</v>
      </c>
      <c r="T256" s="39" t="s">
        <v>34</v>
      </c>
      <c r="U256" s="39" t="s">
        <v>80</v>
      </c>
      <c r="V256" s="39" t="s">
        <v>81</v>
      </c>
      <c r="W256" s="42" t="s">
        <v>1273</v>
      </c>
      <c r="X256" s="39" t="s">
        <v>38</v>
      </c>
      <c r="Y256" s="43">
        <v>46022</v>
      </c>
    </row>
    <row r="257" spans="1:15941" ht="80.099999999999994" customHeight="1">
      <c r="A257" s="37">
        <v>255</v>
      </c>
      <c r="B257" s="38">
        <v>1001</v>
      </c>
      <c r="C257" s="39">
        <v>2196648</v>
      </c>
      <c r="D257" s="40" t="s">
        <v>1274</v>
      </c>
      <c r="E257" s="41">
        <v>44309</v>
      </c>
      <c r="F257" s="41">
        <v>44294</v>
      </c>
      <c r="G257" s="39" t="e" vm="3">
        <v>#VALUE!</v>
      </c>
      <c r="H257" s="39" t="e" vm="2">
        <v>#VALUE!</v>
      </c>
      <c r="I257" s="42" t="s">
        <v>1275</v>
      </c>
      <c r="J257" s="39" t="s">
        <v>27</v>
      </c>
      <c r="K257" s="39" t="s">
        <v>1276</v>
      </c>
      <c r="L257" s="42" t="s">
        <v>42</v>
      </c>
      <c r="M257" s="42" t="s">
        <v>1277</v>
      </c>
      <c r="N257" s="42" t="s">
        <v>1278</v>
      </c>
      <c r="O257" s="42" t="s">
        <v>32</v>
      </c>
      <c r="P257" s="42" t="s">
        <v>33</v>
      </c>
      <c r="Q257" s="30">
        <v>42956765.729999997</v>
      </c>
      <c r="R257" s="30">
        <v>0</v>
      </c>
      <c r="S257" s="30">
        <v>0</v>
      </c>
      <c r="T257" s="39" t="s">
        <v>45</v>
      </c>
      <c r="U257" s="39" t="s">
        <v>35</v>
      </c>
      <c r="V257" s="39" t="s">
        <v>36</v>
      </c>
      <c r="W257" s="46" t="s">
        <v>1279</v>
      </c>
      <c r="X257" s="39" t="s">
        <v>38</v>
      </c>
      <c r="Y257" s="43">
        <v>45716</v>
      </c>
    </row>
    <row r="258" spans="1:15941" ht="80.099999999999994" customHeight="1">
      <c r="A258" s="37">
        <v>256</v>
      </c>
      <c r="B258" s="38">
        <v>1005</v>
      </c>
      <c r="C258" s="39">
        <v>2196620</v>
      </c>
      <c r="D258" s="40" t="s">
        <v>1280</v>
      </c>
      <c r="E258" s="41">
        <v>44312</v>
      </c>
      <c r="F258" s="41">
        <v>44305</v>
      </c>
      <c r="G258" s="39" t="e" vm="3">
        <v>#VALUE!</v>
      </c>
      <c r="H258" s="39" t="e" vm="2">
        <v>#VALUE!</v>
      </c>
      <c r="I258" s="42" t="s">
        <v>617</v>
      </c>
      <c r="J258" s="39" t="s">
        <v>149</v>
      </c>
      <c r="K258" s="39" t="s">
        <v>150</v>
      </c>
      <c r="L258" s="42" t="s">
        <v>1281</v>
      </c>
      <c r="M258" s="42" t="s">
        <v>42</v>
      </c>
      <c r="N258" s="42" t="s">
        <v>4682</v>
      </c>
      <c r="O258" s="42" t="s">
        <v>32</v>
      </c>
      <c r="P258" s="42" t="s">
        <v>33</v>
      </c>
      <c r="Q258" s="30">
        <v>18170520</v>
      </c>
      <c r="R258" s="30">
        <v>18170520</v>
      </c>
      <c r="S258" s="30">
        <v>28470000</v>
      </c>
      <c r="T258" s="39" t="s">
        <v>34</v>
      </c>
      <c r="U258" s="39" t="s">
        <v>80</v>
      </c>
      <c r="V258" s="39" t="s">
        <v>81</v>
      </c>
      <c r="W258" s="42" t="s">
        <v>1282</v>
      </c>
      <c r="X258" s="39" t="s">
        <v>222</v>
      </c>
      <c r="Y258" s="43">
        <v>46022</v>
      </c>
    </row>
    <row r="259" spans="1:15941" ht="80.099999999999994" customHeight="1">
      <c r="A259" s="37">
        <v>257</v>
      </c>
      <c r="B259" s="38">
        <v>1009</v>
      </c>
      <c r="C259" s="39">
        <v>2215816</v>
      </c>
      <c r="D259" s="40" t="s">
        <v>1283</v>
      </c>
      <c r="E259" s="41">
        <v>44315</v>
      </c>
      <c r="F259" s="41">
        <v>43900</v>
      </c>
      <c r="G259" s="39" t="e" vm="30">
        <v>#VALUE!</v>
      </c>
      <c r="H259" s="39" t="e" vm="31">
        <v>#VALUE!</v>
      </c>
      <c r="I259" s="42" t="s">
        <v>1284</v>
      </c>
      <c r="J259" s="39" t="s">
        <v>27</v>
      </c>
      <c r="K259" s="39" t="s">
        <v>819</v>
      </c>
      <c r="L259" s="42" t="s">
        <v>191</v>
      </c>
      <c r="M259" s="42" t="s">
        <v>1285</v>
      </c>
      <c r="N259" s="42" t="s">
        <v>1286</v>
      </c>
      <c r="O259" s="42" t="s">
        <v>32</v>
      </c>
      <c r="P259" s="42" t="s">
        <v>33</v>
      </c>
      <c r="Q259" s="30">
        <v>1520649.13</v>
      </c>
      <c r="R259" s="30">
        <v>0</v>
      </c>
      <c r="S259" s="30">
        <v>0</v>
      </c>
      <c r="T259" s="39" t="s">
        <v>45</v>
      </c>
      <c r="U259" s="39" t="s">
        <v>35</v>
      </c>
      <c r="V259" s="39" t="s">
        <v>36</v>
      </c>
      <c r="W259" s="42" t="s">
        <v>1287</v>
      </c>
      <c r="X259" s="39" t="s">
        <v>183</v>
      </c>
      <c r="Y259" s="43">
        <v>46022</v>
      </c>
    </row>
    <row r="260" spans="1:15941" ht="80.099999999999994" customHeight="1">
      <c r="A260" s="37">
        <v>258</v>
      </c>
      <c r="B260" s="38">
        <v>1011</v>
      </c>
      <c r="C260" s="39">
        <v>2197938</v>
      </c>
      <c r="D260" s="40" t="s">
        <v>1288</v>
      </c>
      <c r="E260" s="41">
        <v>44322</v>
      </c>
      <c r="F260" s="41">
        <v>44153</v>
      </c>
      <c r="G260" s="39" t="e" vm="3">
        <v>#VALUE!</v>
      </c>
      <c r="H260" s="39" t="e" vm="2">
        <v>#VALUE!</v>
      </c>
      <c r="I260" s="42" t="s">
        <v>653</v>
      </c>
      <c r="J260" s="39" t="s">
        <v>149</v>
      </c>
      <c r="K260" s="39" t="s">
        <v>150</v>
      </c>
      <c r="L260" s="42" t="s">
        <v>1289</v>
      </c>
      <c r="M260" s="42" t="s">
        <v>30</v>
      </c>
      <c r="N260" s="42" t="s">
        <v>745</v>
      </c>
      <c r="O260" s="42" t="s">
        <v>32</v>
      </c>
      <c r="P260" s="42" t="s">
        <v>33</v>
      </c>
      <c r="Q260" s="30">
        <v>206663398</v>
      </c>
      <c r="R260" s="30">
        <v>450758857</v>
      </c>
      <c r="S260" s="30">
        <v>488095864.69494194</v>
      </c>
      <c r="T260" s="39" t="s">
        <v>34</v>
      </c>
      <c r="U260" s="39" t="s">
        <v>80</v>
      </c>
      <c r="V260" s="39" t="s">
        <v>81</v>
      </c>
      <c r="W260" s="44" t="s">
        <v>1290</v>
      </c>
      <c r="X260" s="39" t="s">
        <v>48</v>
      </c>
      <c r="Y260" s="43">
        <v>45808</v>
      </c>
    </row>
    <row r="261" spans="1:15941" ht="80.099999999999994" customHeight="1">
      <c r="A261" s="37">
        <v>259</v>
      </c>
      <c r="B261" s="38">
        <v>1012</v>
      </c>
      <c r="C261" s="39">
        <v>2246055</v>
      </c>
      <c r="D261" s="40" t="s">
        <v>1291</v>
      </c>
      <c r="E261" s="41">
        <v>44316</v>
      </c>
      <c r="F261" s="41">
        <v>44315</v>
      </c>
      <c r="G261" s="39" t="e" vm="13">
        <v>#VALUE!</v>
      </c>
      <c r="H261" s="39" t="e" vm="14">
        <v>#VALUE!</v>
      </c>
      <c r="I261" s="42" t="s">
        <v>778</v>
      </c>
      <c r="J261" s="39" t="s">
        <v>149</v>
      </c>
      <c r="K261" s="39" t="s">
        <v>150</v>
      </c>
      <c r="L261" s="42" t="s">
        <v>1292</v>
      </c>
      <c r="M261" s="42" t="s">
        <v>30</v>
      </c>
      <c r="N261" s="42" t="s">
        <v>1293</v>
      </c>
      <c r="O261" s="42" t="s">
        <v>32</v>
      </c>
      <c r="P261" s="42" t="s">
        <v>114</v>
      </c>
      <c r="Q261" s="30">
        <v>18170520</v>
      </c>
      <c r="R261" s="30">
        <v>18170520</v>
      </c>
      <c r="S261" s="30">
        <v>28470000</v>
      </c>
      <c r="T261" s="39" t="s">
        <v>34</v>
      </c>
      <c r="U261" s="39" t="s">
        <v>80</v>
      </c>
      <c r="V261" s="39" t="s">
        <v>81</v>
      </c>
      <c r="W261" s="42" t="s">
        <v>1294</v>
      </c>
      <c r="X261" s="39" t="s">
        <v>38</v>
      </c>
      <c r="Y261" s="43">
        <v>45808</v>
      </c>
    </row>
    <row r="262" spans="1:15941" ht="80.099999999999994" customHeight="1">
      <c r="A262" s="37">
        <v>260</v>
      </c>
      <c r="B262" s="38">
        <v>1016</v>
      </c>
      <c r="C262" s="39">
        <v>2193247</v>
      </c>
      <c r="D262" s="40" t="s">
        <v>1295</v>
      </c>
      <c r="E262" s="41">
        <v>44326</v>
      </c>
      <c r="F262" s="41">
        <v>44217</v>
      </c>
      <c r="G262" s="39" t="e" vm="13">
        <v>#VALUE!</v>
      </c>
      <c r="H262" s="39" t="e" vm="14">
        <v>#VALUE!</v>
      </c>
      <c r="I262" s="42" t="s">
        <v>1296</v>
      </c>
      <c r="J262" s="39" t="s">
        <v>149</v>
      </c>
      <c r="K262" s="39" t="s">
        <v>150</v>
      </c>
      <c r="L262" s="42" t="s">
        <v>1297</v>
      </c>
      <c r="M262" s="42" t="s">
        <v>30</v>
      </c>
      <c r="N262" s="42" t="s">
        <v>745</v>
      </c>
      <c r="O262" s="42" t="s">
        <v>32</v>
      </c>
      <c r="P262" s="42" t="s">
        <v>33</v>
      </c>
      <c r="Q262" s="30">
        <v>675336625</v>
      </c>
      <c r="R262" s="30">
        <v>268688306.49000001</v>
      </c>
      <c r="S262" s="30">
        <v>290944147.30414522</v>
      </c>
      <c r="T262" s="39" t="s">
        <v>34</v>
      </c>
      <c r="U262" s="39" t="s">
        <v>80</v>
      </c>
      <c r="V262" s="39" t="s">
        <v>81</v>
      </c>
      <c r="W262" s="42" t="s">
        <v>1298</v>
      </c>
      <c r="X262" s="39" t="s">
        <v>48</v>
      </c>
      <c r="Y262" s="43">
        <v>45930</v>
      </c>
    </row>
    <row r="263" spans="1:15941" ht="80.099999999999994" customHeight="1">
      <c r="A263" s="37">
        <v>261</v>
      </c>
      <c r="B263" s="38">
        <v>1017</v>
      </c>
      <c r="C263" s="39" t="s">
        <v>49</v>
      </c>
      <c r="D263" s="40" t="s">
        <v>1299</v>
      </c>
      <c r="E263" s="41">
        <v>44326</v>
      </c>
      <c r="F263" s="41">
        <v>44300</v>
      </c>
      <c r="G263" s="39" t="e" vm="3">
        <v>#VALUE!</v>
      </c>
      <c r="H263" s="39" t="e" vm="2">
        <v>#VALUE!</v>
      </c>
      <c r="I263" s="42" t="s">
        <v>320</v>
      </c>
      <c r="J263" s="39" t="s">
        <v>52</v>
      </c>
      <c r="K263" s="39" t="s">
        <v>110</v>
      </c>
      <c r="L263" s="42" t="s">
        <v>1300</v>
      </c>
      <c r="M263" s="42" t="s">
        <v>1301</v>
      </c>
      <c r="N263" s="42" t="s">
        <v>1302</v>
      </c>
      <c r="O263" s="42" t="s">
        <v>32</v>
      </c>
      <c r="P263" s="42" t="s">
        <v>114</v>
      </c>
      <c r="Q263" s="30">
        <v>0</v>
      </c>
      <c r="R263" s="30">
        <v>0</v>
      </c>
      <c r="S263" s="30">
        <v>0</v>
      </c>
      <c r="T263" s="39" t="s">
        <v>34</v>
      </c>
      <c r="U263" s="39" t="s">
        <v>35</v>
      </c>
      <c r="V263" s="39" t="s">
        <v>36</v>
      </c>
      <c r="W263" s="45" t="s">
        <v>1303</v>
      </c>
      <c r="X263" s="39" t="s">
        <v>38</v>
      </c>
      <c r="Y263" s="43">
        <v>45808</v>
      </c>
    </row>
    <row r="264" spans="1:15941" s="20" customFormat="1" ht="80.099999999999994" customHeight="1">
      <c r="A264" s="37">
        <v>262</v>
      </c>
      <c r="B264" s="38">
        <v>1019</v>
      </c>
      <c r="C264" s="39">
        <v>2198300</v>
      </c>
      <c r="D264" s="40" t="s">
        <v>1304</v>
      </c>
      <c r="E264" s="41">
        <v>44330</v>
      </c>
      <c r="F264" s="41">
        <v>44314</v>
      </c>
      <c r="G264" s="39" t="e" vm="19">
        <v>#VALUE!</v>
      </c>
      <c r="H264" s="39" t="e" vm="20">
        <v>#VALUE!</v>
      </c>
      <c r="I264" s="42" t="s">
        <v>617</v>
      </c>
      <c r="J264" s="39" t="s">
        <v>149</v>
      </c>
      <c r="K264" s="39" t="s">
        <v>150</v>
      </c>
      <c r="L264" s="42" t="s">
        <v>1305</v>
      </c>
      <c r="M264" s="42" t="s">
        <v>1306</v>
      </c>
      <c r="N264" s="42" t="s">
        <v>745</v>
      </c>
      <c r="O264" s="42" t="s">
        <v>32</v>
      </c>
      <c r="P264" s="42" t="s">
        <v>33</v>
      </c>
      <c r="Q264" s="30">
        <v>637188009</v>
      </c>
      <c r="R264" s="30">
        <v>388057868.67000002</v>
      </c>
      <c r="S264" s="30">
        <v>597477660.84044564</v>
      </c>
      <c r="T264" s="39" t="s">
        <v>34</v>
      </c>
      <c r="U264" s="39" t="s">
        <v>80</v>
      </c>
      <c r="V264" s="39" t="s">
        <v>81</v>
      </c>
      <c r="W264" s="42" t="s">
        <v>1307</v>
      </c>
      <c r="X264" s="39" t="s">
        <v>222</v>
      </c>
      <c r="Y264" s="43">
        <v>46022</v>
      </c>
      <c r="Z264" s="9"/>
      <c r="AA264" s="9"/>
      <c r="AB264" s="9"/>
      <c r="AC264" s="9"/>
      <c r="AD264" s="9"/>
      <c r="AE264" s="9"/>
      <c r="AF264" s="9"/>
      <c r="AG264" s="9"/>
      <c r="AH264" s="9"/>
      <c r="AI264" s="9"/>
      <c r="AJ264" s="9"/>
      <c r="AK264" s="9"/>
      <c r="AL264" s="9"/>
      <c r="AM264" s="9"/>
      <c r="AN264" s="9"/>
      <c r="AO264" s="9"/>
      <c r="AP264" s="9"/>
      <c r="AQ264" s="9"/>
      <c r="AR264" s="9"/>
      <c r="AS264" s="9"/>
      <c r="AT264" s="9"/>
      <c r="AU264" s="9"/>
      <c r="AV264" s="9"/>
      <c r="AW264" s="9"/>
      <c r="AX264" s="9"/>
      <c r="AY264" s="9"/>
      <c r="AZ264" s="9"/>
      <c r="BA264" s="9"/>
      <c r="BB264" s="9"/>
      <c r="BC264" s="9"/>
      <c r="BD264" s="9"/>
      <c r="BE264" s="9"/>
      <c r="BF264" s="9"/>
      <c r="BG264" s="9"/>
      <c r="BH264" s="9"/>
      <c r="BI264" s="9"/>
      <c r="BJ264" s="9"/>
      <c r="BK264" s="9"/>
      <c r="BL264" s="9"/>
      <c r="BM264" s="9"/>
      <c r="BN264" s="9"/>
      <c r="BO264" s="9"/>
      <c r="BP264" s="9"/>
      <c r="BQ264" s="9"/>
      <c r="BR264" s="9"/>
      <c r="BS264" s="9"/>
      <c r="BT264" s="9"/>
      <c r="BU264" s="9"/>
      <c r="BV264" s="9"/>
      <c r="BW264" s="9"/>
      <c r="BX264" s="9"/>
      <c r="BY264" s="9"/>
      <c r="BZ264" s="9"/>
      <c r="CA264" s="9"/>
      <c r="CB264" s="9"/>
      <c r="CC264" s="9"/>
      <c r="CD264" s="9"/>
      <c r="CE264" s="9"/>
      <c r="CF264" s="9"/>
      <c r="CG264" s="9"/>
      <c r="CH264" s="9"/>
      <c r="CI264" s="9"/>
      <c r="CJ264" s="9"/>
      <c r="CK264" s="9"/>
      <c r="CL264" s="9"/>
      <c r="CM264" s="9"/>
      <c r="CN264" s="9"/>
      <c r="CO264" s="9"/>
      <c r="CP264" s="9"/>
      <c r="CQ264" s="9"/>
      <c r="CR264" s="9"/>
      <c r="CS264" s="9"/>
      <c r="CT264" s="9"/>
      <c r="CU264" s="9"/>
      <c r="CV264" s="9"/>
      <c r="CW264" s="9"/>
      <c r="CX264" s="9"/>
      <c r="CY264" s="9"/>
      <c r="CZ264" s="9"/>
      <c r="DA264" s="9"/>
      <c r="DB264" s="9"/>
      <c r="DC264" s="9"/>
      <c r="DD264" s="9"/>
      <c r="DE264" s="9"/>
      <c r="DF264" s="9"/>
      <c r="DG264" s="9"/>
      <c r="DH264" s="9"/>
      <c r="DI264" s="9"/>
      <c r="DJ264" s="9"/>
      <c r="DK264" s="9"/>
      <c r="DL264" s="9"/>
      <c r="DM264" s="9"/>
      <c r="DN264" s="9"/>
      <c r="DO264" s="9"/>
      <c r="DP264" s="9"/>
      <c r="DQ264" s="9"/>
      <c r="DR264" s="9"/>
      <c r="DS264" s="9"/>
      <c r="DT264" s="9"/>
      <c r="DU264" s="9"/>
      <c r="DV264" s="9"/>
      <c r="DW264" s="9"/>
      <c r="DX264" s="9"/>
      <c r="DY264" s="9"/>
      <c r="DZ264" s="9"/>
      <c r="EA264" s="9"/>
      <c r="EB264" s="9"/>
      <c r="EC264" s="9"/>
      <c r="ED264" s="9"/>
      <c r="EE264" s="9"/>
      <c r="EF264" s="9"/>
      <c r="EG264" s="9"/>
      <c r="EH264" s="9"/>
      <c r="EI264" s="9"/>
      <c r="EJ264" s="9"/>
      <c r="EK264" s="9"/>
      <c r="EL264" s="9"/>
      <c r="EM264" s="9"/>
      <c r="EN264" s="9"/>
      <c r="EO264" s="9"/>
      <c r="EP264" s="9"/>
      <c r="EQ264" s="9"/>
      <c r="ER264" s="9"/>
      <c r="ES264" s="9"/>
      <c r="ET264" s="9"/>
      <c r="EU264" s="9"/>
      <c r="EV264" s="9"/>
      <c r="EW264" s="9"/>
      <c r="EX264" s="9"/>
      <c r="EY264" s="9"/>
      <c r="EZ264" s="9"/>
      <c r="FA264" s="9"/>
      <c r="FB264" s="9"/>
      <c r="FC264" s="9"/>
      <c r="FD264" s="9"/>
      <c r="FE264" s="9"/>
      <c r="FF264" s="9"/>
      <c r="FG264" s="9"/>
      <c r="FH264" s="9"/>
      <c r="FI264" s="9"/>
      <c r="FJ264" s="9"/>
      <c r="FK264" s="9"/>
      <c r="FL264" s="9"/>
      <c r="FM264" s="9"/>
      <c r="FN264" s="9"/>
      <c r="FO264" s="9"/>
      <c r="FP264" s="9"/>
      <c r="FQ264" s="9"/>
      <c r="FR264" s="9"/>
      <c r="FS264" s="9"/>
      <c r="FT264" s="9"/>
      <c r="FU264" s="9"/>
      <c r="FV264" s="9"/>
      <c r="FW264" s="9"/>
      <c r="FX264" s="9"/>
      <c r="FY264" s="9"/>
      <c r="FZ264" s="9"/>
      <c r="GA264" s="9"/>
      <c r="GB264" s="9"/>
      <c r="GC264" s="9"/>
      <c r="GD264" s="9"/>
      <c r="GE264" s="9"/>
      <c r="GF264" s="9"/>
      <c r="GG264" s="9"/>
      <c r="GH264" s="9"/>
      <c r="GI264" s="9"/>
      <c r="GJ264" s="9"/>
      <c r="GK264" s="9"/>
      <c r="GL264" s="9"/>
      <c r="GM264" s="9"/>
      <c r="GN264" s="9"/>
      <c r="GO264" s="9"/>
      <c r="GP264" s="9"/>
      <c r="GQ264" s="9"/>
      <c r="GR264" s="9"/>
      <c r="GS264" s="9"/>
      <c r="GT264" s="9"/>
      <c r="GU264" s="9"/>
      <c r="GV264" s="9"/>
      <c r="GW264" s="9"/>
      <c r="GX264" s="9"/>
      <c r="GY264" s="9"/>
      <c r="GZ264" s="9"/>
      <c r="HA264" s="9"/>
      <c r="HB264" s="9"/>
      <c r="HC264" s="9"/>
      <c r="HD264" s="9"/>
      <c r="HE264" s="9"/>
      <c r="HF264" s="9"/>
      <c r="HG264" s="9"/>
      <c r="HH264" s="9"/>
      <c r="HI264" s="9"/>
      <c r="HJ264" s="9"/>
      <c r="HK264" s="9"/>
      <c r="HL264" s="9"/>
      <c r="HM264" s="9"/>
      <c r="HN264" s="9"/>
      <c r="HO264" s="9"/>
      <c r="HP264" s="9"/>
      <c r="HQ264" s="9"/>
      <c r="HR264" s="9"/>
      <c r="HS264" s="9"/>
      <c r="HT264" s="9"/>
      <c r="HU264" s="9"/>
      <c r="HV264" s="9"/>
      <c r="HW264" s="9"/>
      <c r="HX264" s="9"/>
      <c r="HY264" s="9"/>
      <c r="HZ264" s="9"/>
      <c r="IA264" s="9"/>
      <c r="IB264" s="9"/>
      <c r="IC264" s="9"/>
      <c r="ID264" s="9"/>
      <c r="IE264" s="9"/>
      <c r="IF264" s="9"/>
      <c r="IG264" s="9"/>
      <c r="IH264" s="9"/>
      <c r="II264" s="9"/>
      <c r="IJ264" s="9"/>
      <c r="IK264" s="9"/>
      <c r="IL264" s="9"/>
      <c r="IM264" s="9"/>
      <c r="IN264" s="9"/>
      <c r="IO264" s="9"/>
      <c r="IP264" s="9"/>
      <c r="IQ264" s="9"/>
      <c r="IR264" s="9"/>
      <c r="IS264" s="9"/>
      <c r="IT264" s="9"/>
      <c r="IU264" s="9"/>
      <c r="IV264" s="9"/>
      <c r="IW264" s="9"/>
      <c r="IX264" s="9"/>
      <c r="IY264" s="9"/>
      <c r="IZ264" s="9"/>
      <c r="JA264" s="9"/>
      <c r="JB264" s="9"/>
      <c r="JC264" s="9"/>
      <c r="JD264" s="9"/>
      <c r="JE264" s="9"/>
      <c r="JF264" s="9"/>
      <c r="JG264" s="9"/>
      <c r="JH264" s="9"/>
      <c r="JI264" s="9"/>
      <c r="JJ264" s="9"/>
      <c r="JK264" s="9"/>
      <c r="JL264" s="9"/>
      <c r="JM264" s="9"/>
      <c r="JN264" s="9"/>
      <c r="JO264" s="9"/>
      <c r="JP264" s="9"/>
      <c r="JQ264" s="9"/>
      <c r="JR264" s="9"/>
      <c r="JS264" s="9"/>
      <c r="JT264" s="9"/>
      <c r="JU264" s="9"/>
      <c r="JV264" s="9"/>
      <c r="JW264" s="9"/>
      <c r="JX264" s="9"/>
      <c r="JY264" s="9"/>
      <c r="JZ264" s="9"/>
      <c r="KA264" s="9"/>
      <c r="KB264" s="9"/>
      <c r="KC264" s="9"/>
      <c r="KD264" s="9"/>
      <c r="KE264" s="9"/>
      <c r="KF264" s="9"/>
      <c r="KG264" s="9"/>
      <c r="KH264" s="9"/>
      <c r="KI264" s="9"/>
      <c r="KJ264" s="9"/>
      <c r="KK264" s="9"/>
      <c r="KL264" s="9"/>
      <c r="KM264" s="9"/>
      <c r="KN264" s="9"/>
      <c r="KO264" s="9"/>
      <c r="KP264" s="9"/>
      <c r="KQ264" s="9"/>
      <c r="KR264" s="9"/>
      <c r="KS264" s="9"/>
      <c r="KT264" s="9"/>
      <c r="KU264" s="9"/>
      <c r="KV264" s="9"/>
      <c r="KW264" s="9"/>
      <c r="KX264" s="9"/>
      <c r="KY264" s="9"/>
      <c r="KZ264" s="9"/>
      <c r="LA264" s="9"/>
      <c r="LB264" s="9"/>
      <c r="LC264" s="9"/>
      <c r="LD264" s="9"/>
      <c r="LE264" s="9"/>
      <c r="LF264" s="9"/>
      <c r="LG264" s="9"/>
      <c r="LH264" s="9"/>
      <c r="LI264" s="9"/>
      <c r="LJ264" s="9"/>
      <c r="LK264" s="9"/>
      <c r="LL264" s="9"/>
      <c r="LM264" s="9"/>
      <c r="LN264" s="9"/>
      <c r="LO264" s="9"/>
      <c r="LP264" s="9"/>
      <c r="LQ264" s="9"/>
      <c r="LR264" s="9"/>
      <c r="LS264" s="9"/>
      <c r="LT264" s="9"/>
      <c r="LU264" s="9"/>
      <c r="LV264" s="9"/>
      <c r="LW264" s="9"/>
      <c r="LX264" s="9"/>
      <c r="LY264" s="9"/>
      <c r="LZ264" s="9"/>
      <c r="MA264" s="9"/>
      <c r="MB264" s="9"/>
      <c r="MC264" s="9"/>
      <c r="MD264" s="9"/>
      <c r="ME264" s="9"/>
      <c r="MF264" s="9"/>
      <c r="MG264" s="9"/>
      <c r="MH264" s="9"/>
      <c r="MI264" s="9"/>
      <c r="MJ264" s="9"/>
      <c r="MK264" s="9"/>
      <c r="ML264" s="9"/>
      <c r="MM264" s="9"/>
      <c r="MN264" s="9"/>
      <c r="MO264" s="9"/>
      <c r="MP264" s="9"/>
      <c r="MQ264" s="9"/>
      <c r="MR264" s="9"/>
      <c r="MS264" s="9"/>
      <c r="MT264" s="9"/>
      <c r="MU264" s="9"/>
      <c r="MV264" s="9"/>
      <c r="MW264" s="9"/>
      <c r="MX264" s="9"/>
      <c r="MY264" s="9"/>
      <c r="MZ264" s="9"/>
      <c r="NA264" s="9"/>
      <c r="NB264" s="9"/>
      <c r="NC264" s="9"/>
      <c r="ND264" s="9"/>
      <c r="NE264" s="9"/>
      <c r="NF264" s="9"/>
      <c r="NG264" s="9"/>
      <c r="NH264" s="9"/>
      <c r="NI264" s="9"/>
      <c r="NJ264" s="9"/>
      <c r="NK264" s="9"/>
      <c r="NL264" s="9"/>
      <c r="NM264" s="9"/>
      <c r="NN264" s="9"/>
      <c r="NO264" s="9"/>
      <c r="NP264" s="9"/>
      <c r="NQ264" s="9"/>
      <c r="NR264" s="9"/>
      <c r="NS264" s="9"/>
      <c r="NT264" s="9"/>
      <c r="NU264" s="9"/>
      <c r="NV264" s="9"/>
      <c r="NW264" s="9"/>
      <c r="NX264" s="9"/>
      <c r="NY264" s="9"/>
      <c r="NZ264" s="9"/>
      <c r="OA264" s="9"/>
      <c r="OB264" s="9"/>
      <c r="OC264" s="9"/>
      <c r="OD264" s="9"/>
      <c r="OE264" s="9"/>
      <c r="OF264" s="9"/>
      <c r="OG264" s="9"/>
      <c r="OH264" s="9"/>
      <c r="OI264" s="9"/>
      <c r="OJ264" s="9"/>
      <c r="OK264" s="9"/>
      <c r="OL264" s="9"/>
      <c r="OM264" s="9"/>
      <c r="ON264" s="9"/>
      <c r="OO264" s="9"/>
      <c r="OP264" s="9"/>
      <c r="OQ264" s="9"/>
      <c r="OR264" s="9"/>
      <c r="OS264" s="9"/>
      <c r="OT264" s="9"/>
      <c r="OU264" s="9"/>
      <c r="OV264" s="9"/>
      <c r="OW264" s="9"/>
      <c r="OX264" s="9"/>
      <c r="OY264" s="9"/>
      <c r="OZ264" s="9"/>
      <c r="PA264" s="9"/>
      <c r="PB264" s="9"/>
      <c r="PC264" s="9"/>
      <c r="PD264" s="9"/>
      <c r="PE264" s="9"/>
      <c r="PF264" s="9"/>
      <c r="PG264" s="9"/>
      <c r="PH264" s="9"/>
      <c r="PI264" s="9"/>
      <c r="PJ264" s="9"/>
      <c r="PK264" s="9"/>
      <c r="PL264" s="9"/>
      <c r="PM264" s="9"/>
      <c r="PN264" s="9"/>
      <c r="PO264" s="9"/>
      <c r="PP264" s="9"/>
      <c r="PQ264" s="9"/>
      <c r="PR264" s="9"/>
      <c r="PS264" s="9"/>
      <c r="PT264" s="9"/>
      <c r="PU264" s="9"/>
      <c r="PV264" s="9"/>
      <c r="PW264" s="9"/>
      <c r="PX264" s="9"/>
      <c r="PY264" s="9"/>
      <c r="PZ264" s="9"/>
      <c r="QA264" s="9"/>
      <c r="QB264" s="9"/>
      <c r="QC264" s="9"/>
      <c r="QD264" s="9"/>
      <c r="QE264" s="9"/>
      <c r="QF264" s="9"/>
      <c r="QG264" s="9"/>
      <c r="QH264" s="9"/>
      <c r="QI264" s="9"/>
      <c r="QJ264" s="9"/>
      <c r="QK264" s="9"/>
      <c r="QL264" s="9"/>
      <c r="QM264" s="9"/>
      <c r="QN264" s="9"/>
      <c r="QO264" s="9"/>
      <c r="QP264" s="9"/>
      <c r="QQ264" s="9"/>
      <c r="QR264" s="9"/>
      <c r="QS264" s="9"/>
      <c r="QT264" s="9"/>
      <c r="QU264" s="9"/>
      <c r="QV264" s="9"/>
      <c r="QW264" s="9"/>
      <c r="QX264" s="9"/>
      <c r="QY264" s="9"/>
      <c r="QZ264" s="9"/>
      <c r="RA264" s="9"/>
      <c r="RB264" s="9"/>
      <c r="RC264" s="9"/>
      <c r="RD264" s="9"/>
      <c r="RE264" s="9"/>
      <c r="RF264" s="9"/>
      <c r="RG264" s="9"/>
      <c r="RH264" s="9"/>
      <c r="RI264" s="9"/>
      <c r="RJ264" s="9"/>
      <c r="RK264" s="9"/>
      <c r="RL264" s="9"/>
      <c r="RM264" s="9"/>
      <c r="RN264" s="9"/>
      <c r="RO264" s="9"/>
      <c r="RP264" s="9"/>
      <c r="RQ264" s="9"/>
      <c r="RR264" s="9"/>
      <c r="RS264" s="9"/>
      <c r="RT264" s="9"/>
      <c r="RU264" s="9"/>
      <c r="RV264" s="9"/>
      <c r="RW264" s="9"/>
      <c r="RX264" s="9"/>
      <c r="RY264" s="9"/>
      <c r="RZ264" s="9"/>
      <c r="SA264" s="9"/>
      <c r="SB264" s="9"/>
      <c r="SC264" s="9"/>
      <c r="SD264" s="9"/>
      <c r="SE264" s="9"/>
      <c r="SF264" s="9"/>
      <c r="SG264" s="9"/>
      <c r="SH264" s="9"/>
      <c r="SI264" s="9"/>
      <c r="SJ264" s="9"/>
      <c r="SK264" s="9"/>
      <c r="SL264" s="9"/>
      <c r="SM264" s="9"/>
      <c r="SN264" s="9"/>
      <c r="SO264" s="9"/>
      <c r="SP264" s="9"/>
      <c r="SQ264" s="9"/>
      <c r="SR264" s="9"/>
      <c r="SS264" s="9"/>
      <c r="ST264" s="9"/>
      <c r="SU264" s="9"/>
      <c r="SV264" s="9"/>
      <c r="SW264" s="9"/>
      <c r="SX264" s="9"/>
      <c r="SY264" s="9"/>
      <c r="SZ264" s="9"/>
      <c r="TA264" s="9"/>
      <c r="TB264" s="9"/>
      <c r="TC264" s="9"/>
      <c r="TD264" s="9"/>
      <c r="TE264" s="9"/>
      <c r="TF264" s="9"/>
      <c r="TG264" s="9"/>
      <c r="TH264" s="9"/>
      <c r="TI264" s="9"/>
      <c r="TJ264" s="9"/>
      <c r="TK264" s="9"/>
      <c r="TL264" s="9"/>
      <c r="TM264" s="9"/>
      <c r="TN264" s="9"/>
      <c r="TO264" s="9"/>
      <c r="TP264" s="9"/>
      <c r="TQ264" s="9"/>
      <c r="TR264" s="9"/>
      <c r="TS264" s="9"/>
      <c r="TT264" s="9"/>
      <c r="TU264" s="9"/>
      <c r="TV264" s="9"/>
      <c r="TW264" s="9"/>
      <c r="TX264" s="9"/>
      <c r="TY264" s="9"/>
      <c r="TZ264" s="9"/>
      <c r="UA264" s="9"/>
      <c r="UB264" s="9"/>
      <c r="UC264" s="9"/>
      <c r="UD264" s="9"/>
      <c r="UE264" s="9"/>
      <c r="UF264" s="9"/>
      <c r="UG264" s="9"/>
      <c r="UH264" s="9"/>
      <c r="UI264" s="9"/>
      <c r="UJ264" s="9"/>
      <c r="UK264" s="9"/>
      <c r="UL264" s="9"/>
      <c r="UM264" s="9"/>
      <c r="UN264" s="9"/>
      <c r="UO264" s="9"/>
      <c r="UP264" s="9"/>
      <c r="UQ264" s="9"/>
      <c r="UR264" s="9"/>
      <c r="US264" s="9"/>
      <c r="UT264" s="9"/>
      <c r="UU264" s="9"/>
      <c r="UV264" s="9"/>
      <c r="UW264" s="9"/>
      <c r="UX264" s="9"/>
      <c r="UY264" s="9"/>
      <c r="UZ264" s="9"/>
      <c r="VA264" s="9"/>
      <c r="VB264" s="9"/>
      <c r="VC264" s="9"/>
      <c r="VD264" s="9"/>
      <c r="VE264" s="9"/>
      <c r="VF264" s="9"/>
      <c r="VG264" s="9"/>
      <c r="VH264" s="9"/>
      <c r="VI264" s="9"/>
      <c r="VJ264" s="9"/>
      <c r="VK264" s="9"/>
      <c r="VL264" s="9"/>
      <c r="VM264" s="9"/>
      <c r="VN264" s="9"/>
      <c r="VO264" s="9"/>
      <c r="VP264" s="9"/>
      <c r="VQ264" s="9"/>
      <c r="VR264" s="9"/>
      <c r="VS264" s="9"/>
      <c r="VT264" s="9"/>
      <c r="VU264" s="9"/>
      <c r="VV264" s="9"/>
      <c r="VW264" s="9"/>
      <c r="VX264" s="9"/>
      <c r="VY264" s="9"/>
      <c r="VZ264" s="9"/>
      <c r="WA264" s="9"/>
      <c r="WB264" s="9"/>
      <c r="WC264" s="9"/>
      <c r="WD264" s="9"/>
      <c r="WE264" s="9"/>
      <c r="WF264" s="9"/>
      <c r="WG264" s="9"/>
      <c r="WH264" s="9"/>
      <c r="WI264" s="9"/>
      <c r="WJ264" s="9"/>
      <c r="WK264" s="9"/>
      <c r="WL264" s="9"/>
      <c r="WM264" s="9"/>
      <c r="WN264" s="9"/>
      <c r="WO264" s="9"/>
      <c r="WP264" s="9"/>
      <c r="WQ264" s="9"/>
      <c r="WR264" s="9"/>
      <c r="WS264" s="9"/>
      <c r="WT264" s="9"/>
      <c r="WU264" s="9"/>
      <c r="WV264" s="9"/>
      <c r="WW264" s="9"/>
      <c r="WX264" s="9"/>
      <c r="WY264" s="9"/>
      <c r="WZ264" s="9"/>
      <c r="XA264" s="9"/>
      <c r="XB264" s="9"/>
      <c r="XC264" s="9"/>
      <c r="XD264" s="9"/>
      <c r="XE264" s="9"/>
      <c r="XF264" s="9"/>
      <c r="XG264" s="9"/>
      <c r="XH264" s="9"/>
      <c r="XI264" s="9"/>
      <c r="XJ264" s="9"/>
      <c r="XK264" s="9"/>
      <c r="XL264" s="9"/>
      <c r="XM264" s="9"/>
      <c r="XN264" s="9"/>
      <c r="XO264" s="9"/>
      <c r="XP264" s="9"/>
      <c r="XQ264" s="9"/>
      <c r="XR264" s="9"/>
      <c r="XS264" s="9"/>
      <c r="XT264" s="9"/>
      <c r="XU264" s="9"/>
      <c r="XV264" s="9"/>
      <c r="XW264" s="9"/>
      <c r="XX264" s="9"/>
      <c r="XY264" s="9"/>
      <c r="XZ264" s="9"/>
      <c r="YA264" s="9"/>
      <c r="YB264" s="9"/>
      <c r="YC264" s="9"/>
      <c r="YD264" s="9"/>
      <c r="YE264" s="9"/>
      <c r="YF264" s="9"/>
      <c r="YG264" s="9"/>
      <c r="YH264" s="9"/>
      <c r="YI264" s="9"/>
      <c r="YJ264" s="9"/>
      <c r="YK264" s="9"/>
      <c r="YL264" s="9"/>
      <c r="YM264" s="9"/>
      <c r="YN264" s="9"/>
      <c r="YO264" s="9"/>
      <c r="YP264" s="9"/>
      <c r="YQ264" s="9"/>
      <c r="YR264" s="9"/>
      <c r="YS264" s="9"/>
      <c r="YT264" s="9"/>
      <c r="YU264" s="9"/>
      <c r="YV264" s="9"/>
      <c r="YW264" s="9"/>
      <c r="YX264" s="9"/>
      <c r="YY264" s="9"/>
      <c r="YZ264" s="9"/>
      <c r="ZA264" s="9"/>
      <c r="ZB264" s="9"/>
      <c r="ZC264" s="9"/>
      <c r="ZD264" s="9"/>
      <c r="ZE264" s="9"/>
      <c r="ZF264" s="9"/>
      <c r="ZG264" s="9"/>
      <c r="ZH264" s="9"/>
      <c r="ZI264" s="9"/>
      <c r="ZJ264" s="9"/>
      <c r="ZK264" s="9"/>
      <c r="ZL264" s="9"/>
      <c r="ZM264" s="9"/>
      <c r="ZN264" s="9"/>
      <c r="ZO264" s="9"/>
      <c r="ZP264" s="9"/>
      <c r="ZQ264" s="9"/>
      <c r="ZR264" s="9"/>
      <c r="ZS264" s="9"/>
      <c r="ZT264" s="9"/>
      <c r="ZU264" s="9"/>
      <c r="ZV264" s="9"/>
      <c r="ZW264" s="9"/>
      <c r="ZX264" s="9"/>
      <c r="ZY264" s="9"/>
      <c r="ZZ264" s="9"/>
      <c r="AAA264" s="9"/>
      <c r="AAB264" s="9"/>
      <c r="AAC264" s="9"/>
      <c r="AAD264" s="9"/>
      <c r="AAE264" s="9"/>
      <c r="AAF264" s="9"/>
      <c r="AAG264" s="9"/>
      <c r="AAH264" s="9"/>
      <c r="AAI264" s="9"/>
      <c r="AAJ264" s="9"/>
      <c r="AAK264" s="9"/>
      <c r="AAL264" s="9"/>
      <c r="AAM264" s="9"/>
      <c r="AAN264" s="9"/>
      <c r="AAO264" s="9"/>
      <c r="AAP264" s="9"/>
      <c r="AAQ264" s="9"/>
      <c r="AAR264" s="9"/>
      <c r="AAS264" s="9"/>
      <c r="AAT264" s="9"/>
      <c r="AAU264" s="9"/>
      <c r="AAV264" s="9"/>
      <c r="AAW264" s="9"/>
      <c r="AAX264" s="9"/>
      <c r="AAY264" s="9"/>
      <c r="AAZ264" s="9"/>
      <c r="ABA264" s="9"/>
      <c r="ABB264" s="9"/>
      <c r="ABC264" s="9"/>
      <c r="ABD264" s="9"/>
      <c r="ABE264" s="9"/>
      <c r="ABF264" s="9"/>
      <c r="ABG264" s="9"/>
      <c r="ABH264" s="9"/>
      <c r="ABI264" s="9"/>
      <c r="ABJ264" s="9"/>
      <c r="ABK264" s="9"/>
      <c r="ABL264" s="9"/>
      <c r="ABM264" s="9"/>
      <c r="ABN264" s="9"/>
      <c r="ABO264" s="9"/>
      <c r="ABP264" s="9"/>
      <c r="ABQ264" s="9"/>
      <c r="ABR264" s="9"/>
      <c r="ABS264" s="9"/>
      <c r="ABT264" s="9"/>
      <c r="ABU264" s="9"/>
      <c r="ABV264" s="9"/>
      <c r="ABW264" s="9"/>
      <c r="ABX264" s="9"/>
      <c r="ABY264" s="9"/>
      <c r="ABZ264" s="9"/>
      <c r="ACA264" s="9"/>
      <c r="ACB264" s="9"/>
      <c r="ACC264" s="9"/>
      <c r="ACD264" s="9"/>
      <c r="ACE264" s="9"/>
      <c r="ACF264" s="9"/>
      <c r="ACG264" s="9"/>
      <c r="ACH264" s="9"/>
      <c r="ACI264" s="9"/>
      <c r="ACJ264" s="9"/>
      <c r="ACK264" s="9"/>
      <c r="ACL264" s="9"/>
      <c r="ACM264" s="9"/>
      <c r="ACN264" s="9"/>
      <c r="ACO264" s="9"/>
      <c r="ACP264" s="9"/>
      <c r="ACQ264" s="9"/>
      <c r="ACR264" s="9"/>
      <c r="ACS264" s="9"/>
      <c r="ACT264" s="9"/>
      <c r="ACU264" s="9"/>
      <c r="ACV264" s="9"/>
      <c r="ACW264" s="9"/>
      <c r="ACX264" s="9"/>
      <c r="ACY264" s="9"/>
      <c r="ACZ264" s="9"/>
      <c r="ADA264" s="9"/>
      <c r="ADB264" s="9"/>
      <c r="ADC264" s="9"/>
      <c r="ADD264" s="9"/>
      <c r="ADE264" s="9"/>
      <c r="ADF264" s="9"/>
      <c r="ADG264" s="9"/>
      <c r="ADH264" s="9"/>
      <c r="ADI264" s="9"/>
      <c r="ADJ264" s="9"/>
      <c r="ADK264" s="9"/>
      <c r="ADL264" s="9"/>
      <c r="ADM264" s="9"/>
      <c r="ADN264" s="9"/>
      <c r="ADO264" s="9"/>
      <c r="ADP264" s="9"/>
      <c r="ADQ264" s="9"/>
      <c r="ADR264" s="9"/>
      <c r="ADS264" s="9"/>
      <c r="ADT264" s="9"/>
      <c r="ADU264" s="9"/>
      <c r="ADV264" s="9"/>
      <c r="ADW264" s="9"/>
      <c r="ADX264" s="9"/>
      <c r="ADY264" s="9"/>
      <c r="ADZ264" s="9"/>
      <c r="AEA264" s="9"/>
      <c r="AEB264" s="9"/>
      <c r="AEC264" s="9"/>
      <c r="AED264" s="9"/>
      <c r="AEE264" s="9"/>
      <c r="AEF264" s="9"/>
      <c r="AEG264" s="9"/>
      <c r="AEH264" s="9"/>
      <c r="AEI264" s="9"/>
      <c r="AEJ264" s="9"/>
      <c r="AEK264" s="9"/>
      <c r="AEL264" s="9"/>
      <c r="AEM264" s="9"/>
      <c r="AEN264" s="9"/>
      <c r="AEO264" s="9"/>
      <c r="AEP264" s="9"/>
      <c r="AEQ264" s="9"/>
      <c r="AER264" s="9"/>
      <c r="AES264" s="9"/>
      <c r="AET264" s="9"/>
      <c r="AEU264" s="9"/>
      <c r="AEV264" s="9"/>
      <c r="AEW264" s="9"/>
      <c r="AEX264" s="9"/>
      <c r="AEY264" s="9"/>
      <c r="AEZ264" s="9"/>
      <c r="AFA264" s="9"/>
      <c r="AFB264" s="9"/>
      <c r="AFC264" s="9"/>
      <c r="AFD264" s="9"/>
      <c r="AFE264" s="9"/>
      <c r="AFF264" s="9"/>
      <c r="AFG264" s="9"/>
      <c r="AFH264" s="9"/>
      <c r="AFI264" s="9"/>
      <c r="AFJ264" s="9"/>
      <c r="AFK264" s="9"/>
      <c r="AFL264" s="9"/>
      <c r="AFM264" s="9"/>
      <c r="AFN264" s="9"/>
      <c r="AFO264" s="9"/>
      <c r="AFP264" s="9"/>
      <c r="AFQ264" s="9"/>
      <c r="AFR264" s="9"/>
      <c r="AFS264" s="9"/>
      <c r="AFT264" s="9"/>
      <c r="AFU264" s="9"/>
      <c r="AFV264" s="9"/>
      <c r="AFW264" s="9"/>
      <c r="AFX264" s="9"/>
      <c r="AFY264" s="9"/>
      <c r="AFZ264" s="9"/>
      <c r="AGA264" s="9"/>
      <c r="AGB264" s="9"/>
      <c r="AGC264" s="9"/>
      <c r="AGD264" s="9"/>
      <c r="AGE264" s="9"/>
      <c r="AGF264" s="9"/>
      <c r="AGG264" s="9"/>
      <c r="AGH264" s="9"/>
      <c r="AGI264" s="9"/>
      <c r="AGJ264" s="9"/>
      <c r="AGK264" s="9"/>
      <c r="AGL264" s="9"/>
      <c r="AGM264" s="9"/>
      <c r="AGN264" s="9"/>
      <c r="AGO264" s="9"/>
      <c r="AGP264" s="9"/>
      <c r="AGQ264" s="9"/>
      <c r="AGR264" s="9"/>
      <c r="AGS264" s="9"/>
      <c r="AGT264" s="9"/>
      <c r="AGU264" s="9"/>
      <c r="AGV264" s="9"/>
      <c r="AGW264" s="9"/>
      <c r="AGX264" s="9"/>
      <c r="AGY264" s="9"/>
      <c r="AGZ264" s="9"/>
      <c r="AHA264" s="9"/>
      <c r="AHB264" s="9"/>
      <c r="AHC264" s="9"/>
      <c r="AHD264" s="9"/>
      <c r="AHE264" s="9"/>
      <c r="AHF264" s="9"/>
      <c r="AHG264" s="9"/>
      <c r="AHH264" s="9"/>
      <c r="AHI264" s="9"/>
      <c r="AHJ264" s="9"/>
      <c r="AHK264" s="9"/>
      <c r="AHL264" s="9"/>
      <c r="AHM264" s="9"/>
      <c r="AHN264" s="9"/>
      <c r="AHO264" s="9"/>
      <c r="AHP264" s="9"/>
      <c r="AHQ264" s="9"/>
      <c r="AHR264" s="9"/>
      <c r="AHS264" s="9"/>
      <c r="AHT264" s="9"/>
      <c r="AHU264" s="9"/>
      <c r="AHV264" s="9"/>
      <c r="AHW264" s="9"/>
      <c r="AHX264" s="9"/>
      <c r="AHY264" s="9"/>
      <c r="AHZ264" s="9"/>
      <c r="AIA264" s="9"/>
      <c r="AIB264" s="9"/>
      <c r="AIC264" s="9"/>
      <c r="AID264" s="9"/>
      <c r="AIE264" s="9"/>
      <c r="AIF264" s="9"/>
      <c r="AIG264" s="9"/>
      <c r="AIH264" s="9"/>
      <c r="AII264" s="9"/>
      <c r="AIJ264" s="9"/>
      <c r="AIK264" s="9"/>
      <c r="AIL264" s="9"/>
      <c r="AIM264" s="9"/>
      <c r="AIN264" s="9"/>
      <c r="AIO264" s="9"/>
      <c r="AIP264" s="9"/>
      <c r="AIQ264" s="9"/>
      <c r="AIR264" s="9"/>
      <c r="AIS264" s="9"/>
      <c r="AIT264" s="9"/>
      <c r="AIU264" s="9"/>
      <c r="AIV264" s="9"/>
      <c r="AIW264" s="9"/>
      <c r="AIX264" s="9"/>
      <c r="AIY264" s="9"/>
      <c r="AIZ264" s="9"/>
      <c r="AJA264" s="9"/>
      <c r="AJB264" s="9"/>
      <c r="AJC264" s="9"/>
      <c r="AJD264" s="9"/>
      <c r="AJE264" s="9"/>
      <c r="AJF264" s="9"/>
      <c r="AJG264" s="9"/>
      <c r="AJH264" s="9"/>
      <c r="AJI264" s="9"/>
      <c r="AJJ264" s="9"/>
      <c r="AJK264" s="9"/>
      <c r="AJL264" s="9"/>
      <c r="AJM264" s="9"/>
      <c r="AJN264" s="9"/>
      <c r="AJO264" s="9"/>
      <c r="AJP264" s="9"/>
      <c r="AJQ264" s="9"/>
      <c r="AJR264" s="9"/>
      <c r="AJS264" s="9"/>
      <c r="AJT264" s="9"/>
      <c r="AJU264" s="9"/>
      <c r="AJV264" s="9"/>
      <c r="AJW264" s="9"/>
      <c r="AJX264" s="9"/>
      <c r="AJY264" s="9"/>
      <c r="AJZ264" s="9"/>
      <c r="AKA264" s="9"/>
      <c r="AKB264" s="9"/>
      <c r="AKC264" s="9"/>
      <c r="AKD264" s="9"/>
      <c r="AKE264" s="9"/>
      <c r="AKF264" s="9"/>
      <c r="AKG264" s="9"/>
      <c r="AKH264" s="9"/>
      <c r="AKI264" s="9"/>
      <c r="AKJ264" s="9"/>
      <c r="AKK264" s="9"/>
      <c r="AKL264" s="9"/>
      <c r="AKM264" s="9"/>
      <c r="AKN264" s="9"/>
      <c r="AKO264" s="9"/>
      <c r="AKP264" s="9"/>
      <c r="AKQ264" s="9"/>
      <c r="AKR264" s="9"/>
      <c r="AKS264" s="9"/>
      <c r="AKT264" s="9"/>
      <c r="AKU264" s="9"/>
      <c r="AKV264" s="9"/>
      <c r="AKW264" s="9"/>
      <c r="AKX264" s="9"/>
      <c r="AKY264" s="9"/>
      <c r="AKZ264" s="9"/>
      <c r="ALA264" s="9"/>
      <c r="ALB264" s="9"/>
      <c r="ALC264" s="9"/>
      <c r="ALD264" s="9"/>
      <c r="ALE264" s="9"/>
      <c r="ALF264" s="9"/>
      <c r="ALG264" s="9"/>
      <c r="ALH264" s="9"/>
      <c r="ALI264" s="9"/>
      <c r="ALJ264" s="9"/>
      <c r="ALK264" s="9"/>
      <c r="ALL264" s="9"/>
      <c r="ALM264" s="9"/>
      <c r="ALN264" s="9"/>
      <c r="ALO264" s="9"/>
      <c r="ALP264" s="9"/>
      <c r="ALQ264" s="9"/>
      <c r="ALR264" s="9"/>
      <c r="ALS264" s="9"/>
      <c r="ALT264" s="9"/>
      <c r="ALU264" s="9"/>
      <c r="ALV264" s="9"/>
      <c r="ALW264" s="9"/>
      <c r="ALX264" s="9"/>
      <c r="ALY264" s="9"/>
      <c r="ALZ264" s="9"/>
      <c r="AMA264" s="9"/>
      <c r="AMB264" s="9"/>
      <c r="AMC264" s="9"/>
      <c r="AMD264" s="9"/>
      <c r="AME264" s="9"/>
      <c r="AMF264" s="9"/>
      <c r="AMG264" s="9"/>
      <c r="AMH264" s="9"/>
      <c r="AMI264" s="9"/>
      <c r="AMJ264" s="9"/>
      <c r="AMK264" s="9"/>
      <c r="AML264" s="9"/>
      <c r="AMM264" s="9"/>
      <c r="AMN264" s="9"/>
      <c r="AMO264" s="9"/>
      <c r="AMP264" s="9"/>
      <c r="AMQ264" s="9"/>
      <c r="AMR264" s="9"/>
      <c r="AMS264" s="9"/>
      <c r="AMT264" s="9"/>
      <c r="AMU264" s="9"/>
      <c r="AMV264" s="9"/>
      <c r="AMW264" s="9"/>
      <c r="AMX264" s="9"/>
      <c r="AMY264" s="9"/>
      <c r="AMZ264" s="9"/>
      <c r="ANA264" s="9"/>
      <c r="ANB264" s="9"/>
      <c r="ANC264" s="9"/>
      <c r="AND264" s="9"/>
      <c r="ANE264" s="9"/>
      <c r="ANF264" s="9"/>
      <c r="ANG264" s="9"/>
      <c r="ANH264" s="9"/>
      <c r="ANI264" s="9"/>
      <c r="ANJ264" s="9"/>
      <c r="ANK264" s="9"/>
      <c r="ANL264" s="9"/>
      <c r="ANM264" s="9"/>
      <c r="ANN264" s="9"/>
      <c r="ANO264" s="9"/>
      <c r="ANP264" s="9"/>
      <c r="ANQ264" s="9"/>
      <c r="ANR264" s="9"/>
      <c r="ANS264" s="9"/>
      <c r="ANT264" s="9"/>
      <c r="ANU264" s="9"/>
      <c r="ANV264" s="9"/>
      <c r="ANW264" s="9"/>
      <c r="ANX264" s="9"/>
      <c r="ANY264" s="9"/>
      <c r="ANZ264" s="9"/>
      <c r="AOA264" s="9"/>
      <c r="AOB264" s="9"/>
      <c r="AOC264" s="9"/>
      <c r="AOD264" s="9"/>
      <c r="AOE264" s="9"/>
      <c r="AOF264" s="9"/>
      <c r="AOG264" s="9"/>
      <c r="AOH264" s="9"/>
      <c r="AOI264" s="9"/>
      <c r="AOJ264" s="9"/>
      <c r="AOK264" s="9"/>
      <c r="AOL264" s="9"/>
      <c r="AOM264" s="9"/>
      <c r="AON264" s="9"/>
      <c r="AOO264" s="9"/>
      <c r="AOP264" s="9"/>
      <c r="AOQ264" s="9"/>
      <c r="AOR264" s="9"/>
      <c r="AOS264" s="9"/>
      <c r="AOT264" s="9"/>
      <c r="AOU264" s="9"/>
      <c r="AOV264" s="9"/>
      <c r="AOW264" s="9"/>
      <c r="AOX264" s="9"/>
      <c r="AOY264" s="9"/>
      <c r="AOZ264" s="9"/>
      <c r="APA264" s="9"/>
      <c r="APB264" s="9"/>
      <c r="APC264" s="9"/>
      <c r="APD264" s="9"/>
      <c r="APE264" s="9"/>
      <c r="APF264" s="9"/>
      <c r="APG264" s="9"/>
      <c r="APH264" s="9"/>
      <c r="API264" s="9"/>
      <c r="APJ264" s="9"/>
      <c r="APK264" s="9"/>
      <c r="APL264" s="9"/>
      <c r="APM264" s="9"/>
      <c r="APN264" s="9"/>
      <c r="APO264" s="9"/>
      <c r="APP264" s="9"/>
      <c r="APQ264" s="9"/>
      <c r="APR264" s="9"/>
      <c r="APS264" s="9"/>
      <c r="APT264" s="9"/>
      <c r="APU264" s="9"/>
      <c r="APV264" s="9"/>
      <c r="APW264" s="9"/>
      <c r="APX264" s="9"/>
      <c r="APY264" s="9"/>
      <c r="APZ264" s="9"/>
      <c r="AQA264" s="9"/>
      <c r="AQB264" s="9"/>
      <c r="AQC264" s="9"/>
      <c r="AQD264" s="9"/>
      <c r="AQE264" s="9"/>
      <c r="AQF264" s="9"/>
      <c r="AQG264" s="9"/>
      <c r="AQH264" s="9"/>
      <c r="AQI264" s="9"/>
      <c r="AQJ264" s="9"/>
      <c r="AQK264" s="9"/>
      <c r="AQL264" s="9"/>
      <c r="AQM264" s="9"/>
      <c r="AQN264" s="9"/>
      <c r="AQO264" s="9"/>
      <c r="AQP264" s="9"/>
      <c r="AQQ264" s="9"/>
      <c r="AQR264" s="9"/>
      <c r="AQS264" s="9"/>
      <c r="AQT264" s="9"/>
      <c r="AQU264" s="9"/>
      <c r="AQV264" s="9"/>
      <c r="AQW264" s="9"/>
      <c r="AQX264" s="9"/>
      <c r="AQY264" s="9"/>
      <c r="AQZ264" s="9"/>
      <c r="ARA264" s="9"/>
      <c r="ARB264" s="9"/>
      <c r="ARC264" s="9"/>
      <c r="ARD264" s="9"/>
      <c r="ARE264" s="9"/>
      <c r="ARF264" s="9"/>
      <c r="ARG264" s="9"/>
      <c r="ARH264" s="9"/>
      <c r="ARI264" s="9"/>
      <c r="ARJ264" s="9"/>
      <c r="ARK264" s="9"/>
      <c r="ARL264" s="9"/>
      <c r="ARM264" s="9"/>
      <c r="ARN264" s="9"/>
      <c r="ARO264" s="9"/>
      <c r="ARP264" s="9"/>
      <c r="ARQ264" s="9"/>
      <c r="ARR264" s="9"/>
      <c r="ARS264" s="9"/>
      <c r="ART264" s="9"/>
      <c r="ARU264" s="9"/>
      <c r="ARV264" s="9"/>
      <c r="ARW264" s="9"/>
      <c r="ARX264" s="9"/>
      <c r="ARY264" s="9"/>
      <c r="ARZ264" s="9"/>
      <c r="ASA264" s="9"/>
      <c r="ASB264" s="9"/>
      <c r="ASC264" s="9"/>
      <c r="ASD264" s="9"/>
      <c r="ASE264" s="9"/>
      <c r="ASF264" s="9"/>
      <c r="ASG264" s="9"/>
      <c r="ASH264" s="9"/>
      <c r="ASI264" s="9"/>
      <c r="ASJ264" s="9"/>
      <c r="ASK264" s="9"/>
      <c r="ASL264" s="9"/>
      <c r="ASM264" s="9"/>
      <c r="ASN264" s="9"/>
      <c r="ASO264" s="9"/>
      <c r="ASP264" s="9"/>
      <c r="ASQ264" s="9"/>
      <c r="ASR264" s="9"/>
      <c r="ASS264" s="9"/>
      <c r="AST264" s="9"/>
      <c r="ASU264" s="9"/>
      <c r="ASV264" s="9"/>
      <c r="ASW264" s="9"/>
      <c r="ASX264" s="9"/>
      <c r="ASY264" s="9"/>
      <c r="ASZ264" s="9"/>
      <c r="ATA264" s="9"/>
      <c r="ATB264" s="9"/>
      <c r="ATC264" s="9"/>
      <c r="ATD264" s="9"/>
      <c r="ATE264" s="9"/>
      <c r="ATF264" s="9"/>
      <c r="ATG264" s="9"/>
      <c r="ATH264" s="9"/>
      <c r="ATI264" s="9"/>
      <c r="ATJ264" s="9"/>
      <c r="ATK264" s="9"/>
      <c r="ATL264" s="9"/>
      <c r="ATM264" s="9"/>
      <c r="ATN264" s="9"/>
      <c r="ATO264" s="9"/>
      <c r="ATP264" s="9"/>
      <c r="ATQ264" s="9"/>
      <c r="ATR264" s="9"/>
      <c r="ATS264" s="9"/>
      <c r="ATT264" s="9"/>
      <c r="ATU264" s="9"/>
      <c r="ATV264" s="9"/>
      <c r="ATW264" s="9"/>
      <c r="ATX264" s="9"/>
      <c r="ATY264" s="9"/>
      <c r="ATZ264" s="9"/>
      <c r="AUA264" s="9"/>
      <c r="AUB264" s="9"/>
      <c r="AUC264" s="9"/>
      <c r="AUD264" s="9"/>
      <c r="AUE264" s="9"/>
      <c r="AUF264" s="9"/>
      <c r="AUG264" s="9"/>
      <c r="AUH264" s="9"/>
      <c r="AUI264" s="9"/>
      <c r="AUJ264" s="9"/>
      <c r="AUK264" s="9"/>
      <c r="AUL264" s="9"/>
      <c r="AUM264" s="9"/>
      <c r="AUN264" s="9"/>
      <c r="AUO264" s="9"/>
      <c r="AUP264" s="9"/>
      <c r="AUQ264" s="9"/>
      <c r="AUR264" s="9"/>
      <c r="AUS264" s="9"/>
      <c r="AUT264" s="9"/>
      <c r="AUU264" s="9"/>
      <c r="AUV264" s="9"/>
      <c r="AUW264" s="9"/>
      <c r="AUX264" s="9"/>
      <c r="AUY264" s="9"/>
      <c r="AUZ264" s="9"/>
      <c r="AVA264" s="9"/>
      <c r="AVB264" s="9"/>
      <c r="AVC264" s="9"/>
      <c r="AVD264" s="9"/>
      <c r="AVE264" s="9"/>
      <c r="AVF264" s="9"/>
      <c r="AVG264" s="9"/>
      <c r="AVH264" s="9"/>
      <c r="AVI264" s="9"/>
      <c r="AVJ264" s="9"/>
      <c r="AVK264" s="9"/>
      <c r="AVL264" s="9"/>
      <c r="AVM264" s="9"/>
      <c r="AVN264" s="9"/>
      <c r="AVO264" s="9"/>
      <c r="AVP264" s="9"/>
      <c r="AVQ264" s="9"/>
      <c r="AVR264" s="9"/>
      <c r="AVS264" s="9"/>
      <c r="AVT264" s="9"/>
      <c r="AVU264" s="9"/>
      <c r="AVV264" s="9"/>
      <c r="AVW264" s="9"/>
      <c r="AVX264" s="9"/>
      <c r="AVY264" s="9"/>
      <c r="AVZ264" s="9"/>
      <c r="AWA264" s="9"/>
      <c r="AWB264" s="9"/>
      <c r="AWC264" s="9"/>
      <c r="AWD264" s="9"/>
      <c r="AWE264" s="9"/>
      <c r="AWF264" s="9"/>
      <c r="AWG264" s="9"/>
      <c r="AWH264" s="9"/>
      <c r="AWI264" s="9"/>
      <c r="AWJ264" s="9"/>
      <c r="AWK264" s="9"/>
      <c r="AWL264" s="9"/>
      <c r="AWM264" s="9"/>
      <c r="AWN264" s="9"/>
      <c r="AWO264" s="9"/>
      <c r="AWP264" s="9"/>
      <c r="AWQ264" s="9"/>
      <c r="AWR264" s="9"/>
      <c r="AWS264" s="9"/>
      <c r="AWT264" s="9"/>
      <c r="AWU264" s="9"/>
      <c r="AWV264" s="9"/>
      <c r="AWW264" s="9"/>
      <c r="AWX264" s="9"/>
      <c r="AWY264" s="9"/>
      <c r="AWZ264" s="9"/>
      <c r="AXA264" s="9"/>
      <c r="AXB264" s="9"/>
      <c r="AXC264" s="9"/>
      <c r="AXD264" s="9"/>
      <c r="AXE264" s="9"/>
      <c r="AXF264" s="9"/>
      <c r="AXG264" s="9"/>
      <c r="AXH264" s="9"/>
      <c r="AXI264" s="9"/>
      <c r="AXJ264" s="9"/>
      <c r="AXK264" s="9"/>
      <c r="AXL264" s="9"/>
      <c r="AXM264" s="9"/>
      <c r="AXN264" s="9"/>
      <c r="AXO264" s="9"/>
      <c r="AXP264" s="9"/>
      <c r="AXQ264" s="9"/>
      <c r="AXR264" s="9"/>
      <c r="AXS264" s="9"/>
      <c r="AXT264" s="9"/>
      <c r="AXU264" s="9"/>
      <c r="AXV264" s="9"/>
      <c r="AXW264" s="9"/>
      <c r="AXX264" s="9"/>
      <c r="AXY264" s="9"/>
      <c r="AXZ264" s="9"/>
      <c r="AYA264" s="9"/>
      <c r="AYB264" s="9"/>
      <c r="AYC264" s="9"/>
      <c r="AYD264" s="9"/>
      <c r="AYE264" s="9"/>
      <c r="AYF264" s="9"/>
      <c r="AYG264" s="9"/>
      <c r="AYH264" s="9"/>
      <c r="AYI264" s="9"/>
      <c r="AYJ264" s="9"/>
      <c r="AYK264" s="9"/>
      <c r="AYL264" s="9"/>
      <c r="AYM264" s="9"/>
      <c r="AYN264" s="9"/>
      <c r="AYO264" s="9"/>
      <c r="AYP264" s="9"/>
      <c r="AYQ264" s="9"/>
      <c r="AYR264" s="9"/>
      <c r="AYS264" s="9"/>
      <c r="AYT264" s="9"/>
      <c r="AYU264" s="9"/>
      <c r="AYV264" s="9"/>
      <c r="AYW264" s="9"/>
      <c r="AYX264" s="9"/>
      <c r="AYY264" s="9"/>
      <c r="AYZ264" s="9"/>
      <c r="AZA264" s="9"/>
      <c r="AZB264" s="9"/>
      <c r="AZC264" s="9"/>
      <c r="AZD264" s="9"/>
      <c r="AZE264" s="9"/>
      <c r="AZF264" s="9"/>
      <c r="AZG264" s="9"/>
      <c r="AZH264" s="9"/>
      <c r="AZI264" s="9"/>
      <c r="AZJ264" s="9"/>
      <c r="AZK264" s="9"/>
      <c r="AZL264" s="9"/>
      <c r="AZM264" s="9"/>
      <c r="AZN264" s="9"/>
      <c r="AZO264" s="9"/>
      <c r="AZP264" s="9"/>
      <c r="AZQ264" s="9"/>
      <c r="AZR264" s="9"/>
      <c r="AZS264" s="9"/>
      <c r="AZT264" s="9"/>
      <c r="AZU264" s="9"/>
      <c r="AZV264" s="9"/>
      <c r="AZW264" s="9"/>
      <c r="AZX264" s="9"/>
      <c r="AZY264" s="9"/>
      <c r="AZZ264" s="9"/>
      <c r="BAA264" s="9"/>
      <c r="BAB264" s="9"/>
      <c r="BAC264" s="9"/>
      <c r="BAD264" s="9"/>
      <c r="BAE264" s="9"/>
      <c r="BAF264" s="9"/>
      <c r="BAG264" s="9"/>
      <c r="BAH264" s="9"/>
      <c r="BAI264" s="9"/>
      <c r="BAJ264" s="9"/>
      <c r="BAK264" s="9"/>
      <c r="BAL264" s="9"/>
      <c r="BAM264" s="9"/>
      <c r="BAN264" s="9"/>
      <c r="BAO264" s="9"/>
      <c r="BAP264" s="9"/>
      <c r="BAQ264" s="9"/>
      <c r="BAR264" s="9"/>
      <c r="BAS264" s="9"/>
      <c r="BAT264" s="9"/>
      <c r="BAU264" s="9"/>
      <c r="BAV264" s="9"/>
      <c r="BAW264" s="9"/>
      <c r="BAX264" s="9"/>
      <c r="BAY264" s="9"/>
      <c r="BAZ264" s="9"/>
      <c r="BBA264" s="9"/>
      <c r="BBB264" s="9"/>
      <c r="BBC264" s="9"/>
      <c r="BBD264" s="9"/>
      <c r="BBE264" s="9"/>
      <c r="BBF264" s="9"/>
      <c r="BBG264" s="9"/>
      <c r="BBH264" s="9"/>
      <c r="BBI264" s="9"/>
      <c r="BBJ264" s="9"/>
      <c r="BBK264" s="9"/>
      <c r="BBL264" s="9"/>
      <c r="BBM264" s="9"/>
      <c r="BBN264" s="9"/>
      <c r="BBO264" s="9"/>
      <c r="BBP264" s="9"/>
      <c r="BBQ264" s="9"/>
      <c r="BBR264" s="9"/>
      <c r="BBS264" s="9"/>
      <c r="BBT264" s="9"/>
      <c r="BBU264" s="9"/>
      <c r="BBV264" s="9"/>
      <c r="BBW264" s="9"/>
      <c r="BBX264" s="9"/>
      <c r="BBY264" s="9"/>
      <c r="BBZ264" s="9"/>
      <c r="BCA264" s="9"/>
      <c r="BCB264" s="9"/>
      <c r="BCC264" s="9"/>
      <c r="BCD264" s="9"/>
      <c r="BCE264" s="9"/>
      <c r="BCF264" s="9"/>
      <c r="BCG264" s="9"/>
      <c r="BCH264" s="9"/>
      <c r="BCI264" s="9"/>
      <c r="BCJ264" s="9"/>
      <c r="BCK264" s="9"/>
      <c r="BCL264" s="9"/>
      <c r="BCM264" s="9"/>
      <c r="BCN264" s="9"/>
      <c r="BCO264" s="9"/>
      <c r="BCP264" s="9"/>
      <c r="BCQ264" s="9"/>
      <c r="BCR264" s="9"/>
      <c r="BCS264" s="9"/>
      <c r="BCT264" s="9"/>
      <c r="BCU264" s="9"/>
      <c r="BCV264" s="9"/>
      <c r="BCW264" s="9"/>
      <c r="BCX264" s="9"/>
      <c r="BCY264" s="9"/>
      <c r="BCZ264" s="9"/>
      <c r="BDA264" s="9"/>
      <c r="BDB264" s="9"/>
      <c r="BDC264" s="9"/>
      <c r="BDD264" s="9"/>
      <c r="BDE264" s="9"/>
      <c r="BDF264" s="9"/>
      <c r="BDG264" s="9"/>
      <c r="BDH264" s="9"/>
      <c r="BDI264" s="9"/>
      <c r="BDJ264" s="9"/>
      <c r="BDK264" s="9"/>
      <c r="BDL264" s="9"/>
      <c r="BDM264" s="9"/>
      <c r="BDN264" s="9"/>
      <c r="BDO264" s="9"/>
      <c r="BDP264" s="9"/>
      <c r="BDQ264" s="9"/>
      <c r="BDR264" s="9"/>
      <c r="BDS264" s="9"/>
      <c r="BDT264" s="9"/>
      <c r="BDU264" s="9"/>
      <c r="BDV264" s="9"/>
      <c r="BDW264" s="9"/>
      <c r="BDX264" s="9"/>
      <c r="BDY264" s="9"/>
      <c r="BDZ264" s="9"/>
      <c r="BEA264" s="9"/>
      <c r="BEB264" s="9"/>
      <c r="BEC264" s="9"/>
      <c r="BED264" s="9"/>
      <c r="BEE264" s="9"/>
      <c r="BEF264" s="9"/>
      <c r="BEG264" s="9"/>
      <c r="BEH264" s="9"/>
      <c r="BEI264" s="9"/>
      <c r="BEJ264" s="9"/>
      <c r="BEK264" s="9"/>
      <c r="BEL264" s="9"/>
      <c r="BEM264" s="9"/>
      <c r="BEN264" s="9"/>
      <c r="BEO264" s="9"/>
      <c r="BEP264" s="9"/>
      <c r="BEQ264" s="9"/>
      <c r="BER264" s="9"/>
      <c r="BES264" s="9"/>
      <c r="BET264" s="9"/>
      <c r="BEU264" s="9"/>
      <c r="BEV264" s="9"/>
      <c r="BEW264" s="9"/>
      <c r="BEX264" s="9"/>
      <c r="BEY264" s="9"/>
      <c r="BEZ264" s="9"/>
      <c r="BFA264" s="9"/>
      <c r="BFB264" s="9"/>
      <c r="BFC264" s="9"/>
      <c r="BFD264" s="9"/>
      <c r="BFE264" s="9"/>
      <c r="BFF264" s="9"/>
      <c r="BFG264" s="9"/>
      <c r="BFH264" s="9"/>
      <c r="BFI264" s="9"/>
      <c r="BFJ264" s="9"/>
      <c r="BFK264" s="9"/>
      <c r="BFL264" s="9"/>
      <c r="BFM264" s="9"/>
      <c r="BFN264" s="9"/>
      <c r="BFO264" s="9"/>
      <c r="BFP264" s="9"/>
      <c r="BFQ264" s="9"/>
      <c r="BFR264" s="9"/>
      <c r="BFS264" s="9"/>
      <c r="BFT264" s="9"/>
      <c r="BFU264" s="9"/>
      <c r="BFV264" s="9"/>
      <c r="BFW264" s="9"/>
      <c r="BFX264" s="9"/>
      <c r="BFY264" s="9"/>
      <c r="BFZ264" s="9"/>
      <c r="BGA264" s="9"/>
      <c r="BGB264" s="9"/>
      <c r="BGC264" s="9"/>
      <c r="BGD264" s="9"/>
      <c r="BGE264" s="9"/>
      <c r="BGF264" s="9"/>
      <c r="BGG264" s="9"/>
      <c r="BGH264" s="9"/>
      <c r="BGI264" s="9"/>
      <c r="BGJ264" s="9"/>
      <c r="BGK264" s="9"/>
      <c r="BGL264" s="9"/>
      <c r="BGM264" s="9"/>
      <c r="BGN264" s="9"/>
      <c r="BGO264" s="9"/>
      <c r="BGP264" s="9"/>
      <c r="BGQ264" s="9"/>
      <c r="BGR264" s="9"/>
      <c r="BGS264" s="9"/>
      <c r="BGT264" s="9"/>
      <c r="BGU264" s="9"/>
      <c r="BGV264" s="9"/>
      <c r="BGW264" s="9"/>
      <c r="BGX264" s="9"/>
      <c r="BGY264" s="9"/>
      <c r="BGZ264" s="9"/>
      <c r="BHA264" s="9"/>
      <c r="BHB264" s="9"/>
      <c r="BHC264" s="9"/>
      <c r="BHD264" s="9"/>
      <c r="BHE264" s="9"/>
      <c r="BHF264" s="9"/>
      <c r="BHG264" s="9"/>
      <c r="BHH264" s="9"/>
      <c r="BHI264" s="9"/>
      <c r="BHJ264" s="9"/>
      <c r="BHK264" s="9"/>
      <c r="BHL264" s="9"/>
      <c r="BHM264" s="9"/>
      <c r="BHN264" s="9"/>
      <c r="BHO264" s="9"/>
      <c r="BHP264" s="9"/>
      <c r="BHQ264" s="9"/>
      <c r="BHR264" s="9"/>
      <c r="BHS264" s="9"/>
      <c r="BHT264" s="9"/>
      <c r="BHU264" s="9"/>
      <c r="BHV264" s="9"/>
      <c r="BHW264" s="9"/>
      <c r="BHX264" s="9"/>
      <c r="BHY264" s="9"/>
      <c r="BHZ264" s="9"/>
      <c r="BIA264" s="9"/>
      <c r="BIB264" s="9"/>
      <c r="BIC264" s="9"/>
      <c r="BID264" s="9"/>
      <c r="BIE264" s="9"/>
      <c r="BIF264" s="9"/>
      <c r="BIG264" s="9"/>
      <c r="BIH264" s="9"/>
      <c r="BII264" s="9"/>
      <c r="BIJ264" s="9"/>
      <c r="BIK264" s="9"/>
      <c r="BIL264" s="9"/>
      <c r="BIM264" s="9"/>
      <c r="BIN264" s="9"/>
      <c r="BIO264" s="9"/>
      <c r="BIP264" s="9"/>
      <c r="BIQ264" s="9"/>
      <c r="BIR264" s="9"/>
      <c r="BIS264" s="9"/>
      <c r="BIT264" s="9"/>
      <c r="BIU264" s="9"/>
      <c r="BIV264" s="9"/>
      <c r="BIW264" s="9"/>
      <c r="BIX264" s="9"/>
      <c r="BIY264" s="9"/>
      <c r="BIZ264" s="9"/>
      <c r="BJA264" s="9"/>
      <c r="BJB264" s="9"/>
      <c r="BJC264" s="9"/>
      <c r="BJD264" s="9"/>
      <c r="BJE264" s="9"/>
      <c r="BJF264" s="9"/>
      <c r="BJG264" s="9"/>
      <c r="BJH264" s="9"/>
      <c r="BJI264" s="9"/>
      <c r="BJJ264" s="9"/>
      <c r="BJK264" s="9"/>
      <c r="BJL264" s="9"/>
      <c r="BJM264" s="9"/>
      <c r="BJN264" s="9"/>
      <c r="BJO264" s="9"/>
      <c r="BJP264" s="9"/>
      <c r="BJQ264" s="9"/>
      <c r="BJR264" s="9"/>
      <c r="BJS264" s="9"/>
      <c r="BJT264" s="9"/>
      <c r="BJU264" s="9"/>
      <c r="BJV264" s="9"/>
      <c r="BJW264" s="9"/>
      <c r="BJX264" s="9"/>
      <c r="BJY264" s="9"/>
      <c r="BJZ264" s="9"/>
      <c r="BKA264" s="9"/>
      <c r="BKB264" s="9"/>
      <c r="BKC264" s="9"/>
      <c r="BKD264" s="9"/>
      <c r="BKE264" s="9"/>
      <c r="BKF264" s="9"/>
      <c r="BKG264" s="9"/>
      <c r="BKH264" s="9"/>
      <c r="BKI264" s="9"/>
      <c r="BKJ264" s="9"/>
      <c r="BKK264" s="9"/>
      <c r="BKL264" s="9"/>
      <c r="BKM264" s="9"/>
      <c r="BKN264" s="9"/>
      <c r="BKO264" s="9"/>
      <c r="BKP264" s="9"/>
      <c r="BKQ264" s="9"/>
      <c r="BKR264" s="9"/>
      <c r="BKS264" s="9"/>
      <c r="BKT264" s="9"/>
      <c r="BKU264" s="9"/>
      <c r="BKV264" s="9"/>
      <c r="BKW264" s="9"/>
      <c r="BKX264" s="9"/>
      <c r="BKY264" s="9"/>
      <c r="BKZ264" s="9"/>
      <c r="BLA264" s="9"/>
      <c r="BLB264" s="9"/>
      <c r="BLC264" s="9"/>
      <c r="BLD264" s="9"/>
      <c r="BLE264" s="9"/>
      <c r="BLF264" s="9"/>
      <c r="BLG264" s="9"/>
      <c r="BLH264" s="9"/>
      <c r="BLI264" s="9"/>
      <c r="BLJ264" s="9"/>
      <c r="BLK264" s="9"/>
      <c r="BLL264" s="9"/>
      <c r="BLM264" s="9"/>
      <c r="BLN264" s="9"/>
      <c r="BLO264" s="9"/>
      <c r="BLP264" s="9"/>
      <c r="BLQ264" s="9"/>
      <c r="BLR264" s="9"/>
      <c r="BLS264" s="9"/>
      <c r="BLT264" s="9"/>
      <c r="BLU264" s="9"/>
      <c r="BLV264" s="9"/>
      <c r="BLW264" s="9"/>
      <c r="BLX264" s="9"/>
      <c r="BLY264" s="9"/>
      <c r="BLZ264" s="9"/>
      <c r="BMA264" s="9"/>
      <c r="BMB264" s="9"/>
      <c r="BMC264" s="9"/>
      <c r="BMD264" s="9"/>
      <c r="BME264" s="9"/>
      <c r="BMF264" s="9"/>
      <c r="BMG264" s="9"/>
      <c r="BMH264" s="9"/>
      <c r="BMI264" s="9"/>
      <c r="BMJ264" s="9"/>
      <c r="BMK264" s="9"/>
      <c r="BML264" s="9"/>
      <c r="BMM264" s="9"/>
      <c r="BMN264" s="9"/>
      <c r="BMO264" s="9"/>
      <c r="BMP264" s="9"/>
      <c r="BMQ264" s="9"/>
      <c r="BMR264" s="9"/>
      <c r="BMS264" s="9"/>
      <c r="BMT264" s="9"/>
      <c r="BMU264" s="9"/>
      <c r="BMV264" s="9"/>
      <c r="BMW264" s="9"/>
      <c r="BMX264" s="9"/>
      <c r="BMY264" s="9"/>
      <c r="BMZ264" s="9"/>
      <c r="BNA264" s="9"/>
      <c r="BNB264" s="9"/>
      <c r="BNC264" s="9"/>
      <c r="BND264" s="9"/>
      <c r="BNE264" s="9"/>
      <c r="BNF264" s="9"/>
      <c r="BNG264" s="9"/>
      <c r="BNH264" s="9"/>
      <c r="BNI264" s="9"/>
      <c r="BNJ264" s="9"/>
      <c r="BNK264" s="9"/>
      <c r="BNL264" s="9"/>
      <c r="BNM264" s="9"/>
      <c r="BNN264" s="9"/>
      <c r="BNO264" s="9"/>
      <c r="BNP264" s="9"/>
      <c r="BNQ264" s="9"/>
      <c r="BNR264" s="9"/>
      <c r="BNS264" s="9"/>
      <c r="BNT264" s="9"/>
      <c r="BNU264" s="9"/>
      <c r="BNV264" s="9"/>
      <c r="BNW264" s="9"/>
      <c r="BNX264" s="9"/>
      <c r="BNY264" s="9"/>
      <c r="BNZ264" s="9"/>
      <c r="BOA264" s="9"/>
      <c r="BOB264" s="9"/>
      <c r="BOC264" s="9"/>
      <c r="BOD264" s="9"/>
      <c r="BOE264" s="9"/>
      <c r="BOF264" s="9"/>
      <c r="BOG264" s="9"/>
      <c r="BOH264" s="9"/>
      <c r="BOI264" s="9"/>
      <c r="BOJ264" s="9"/>
      <c r="BOK264" s="9"/>
      <c r="BOL264" s="9"/>
      <c r="BOM264" s="9"/>
      <c r="BON264" s="9"/>
      <c r="BOO264" s="9"/>
      <c r="BOP264" s="9"/>
      <c r="BOQ264" s="9"/>
      <c r="BOR264" s="9"/>
      <c r="BOS264" s="9"/>
      <c r="BOT264" s="9"/>
      <c r="BOU264" s="9"/>
      <c r="BOV264" s="9"/>
      <c r="BOW264" s="9"/>
      <c r="BOX264" s="9"/>
      <c r="BOY264" s="9"/>
      <c r="BOZ264" s="9"/>
      <c r="BPA264" s="9"/>
      <c r="BPB264" s="9"/>
      <c r="BPC264" s="9"/>
      <c r="BPD264" s="9"/>
      <c r="BPE264" s="9"/>
      <c r="BPF264" s="9"/>
      <c r="BPG264" s="9"/>
      <c r="BPH264" s="9"/>
      <c r="BPI264" s="9"/>
      <c r="BPJ264" s="9"/>
      <c r="BPK264" s="9"/>
      <c r="BPL264" s="9"/>
      <c r="BPM264" s="9"/>
      <c r="BPN264" s="9"/>
      <c r="BPO264" s="9"/>
      <c r="BPP264" s="9"/>
      <c r="BPQ264" s="9"/>
      <c r="BPR264" s="9"/>
      <c r="BPS264" s="9"/>
      <c r="BPT264" s="9"/>
      <c r="BPU264" s="9"/>
      <c r="BPV264" s="9"/>
      <c r="BPW264" s="9"/>
      <c r="BPX264" s="9"/>
      <c r="BPY264" s="9"/>
      <c r="BPZ264" s="9"/>
      <c r="BQA264" s="9"/>
      <c r="BQB264" s="9"/>
      <c r="BQC264" s="9"/>
      <c r="BQD264" s="9"/>
      <c r="BQE264" s="9"/>
      <c r="BQF264" s="9"/>
      <c r="BQG264" s="9"/>
      <c r="BQH264" s="9"/>
      <c r="BQI264" s="9"/>
      <c r="BQJ264" s="9"/>
      <c r="BQK264" s="9"/>
      <c r="BQL264" s="9"/>
      <c r="BQM264" s="9"/>
      <c r="BQN264" s="9"/>
      <c r="BQO264" s="9"/>
      <c r="BQP264" s="9"/>
      <c r="BQQ264" s="9"/>
      <c r="BQR264" s="9"/>
      <c r="BQS264" s="9"/>
      <c r="BQT264" s="9"/>
      <c r="BQU264" s="9"/>
      <c r="BQV264" s="9"/>
      <c r="BQW264" s="9"/>
      <c r="BQX264" s="9"/>
      <c r="BQY264" s="9"/>
      <c r="BQZ264" s="9"/>
      <c r="BRA264" s="9"/>
      <c r="BRB264" s="9"/>
      <c r="BRC264" s="9"/>
      <c r="BRD264" s="9"/>
      <c r="BRE264" s="9"/>
      <c r="BRF264" s="9"/>
      <c r="BRG264" s="9"/>
      <c r="BRH264" s="9"/>
      <c r="BRI264" s="9"/>
      <c r="BRJ264" s="9"/>
      <c r="BRK264" s="9"/>
      <c r="BRL264" s="9"/>
      <c r="BRM264" s="9"/>
      <c r="BRN264" s="9"/>
      <c r="BRO264" s="9"/>
      <c r="BRP264" s="9"/>
      <c r="BRQ264" s="9"/>
      <c r="BRR264" s="9"/>
      <c r="BRS264" s="9"/>
      <c r="BRT264" s="9"/>
      <c r="BRU264" s="9"/>
      <c r="BRV264" s="9"/>
      <c r="BRW264" s="9"/>
      <c r="BRX264" s="9"/>
      <c r="BRY264" s="9"/>
      <c r="BRZ264" s="9"/>
      <c r="BSA264" s="9"/>
      <c r="BSB264" s="9"/>
      <c r="BSC264" s="9"/>
      <c r="BSD264" s="9"/>
      <c r="BSE264" s="9"/>
      <c r="BSF264" s="9"/>
      <c r="BSG264" s="9"/>
      <c r="BSH264" s="9"/>
      <c r="BSI264" s="9"/>
      <c r="BSJ264" s="9"/>
      <c r="BSK264" s="9"/>
      <c r="BSL264" s="9"/>
      <c r="BSM264" s="9"/>
      <c r="BSN264" s="9"/>
      <c r="BSO264" s="9"/>
      <c r="BSP264" s="9"/>
      <c r="BSQ264" s="9"/>
      <c r="BSR264" s="9"/>
      <c r="BSS264" s="9"/>
      <c r="BST264" s="9"/>
      <c r="BSU264" s="9"/>
      <c r="BSV264" s="9"/>
      <c r="BSW264" s="9"/>
      <c r="BSX264" s="9"/>
      <c r="BSY264" s="9"/>
      <c r="BSZ264" s="9"/>
      <c r="BTA264" s="9"/>
      <c r="BTB264" s="9"/>
      <c r="BTC264" s="9"/>
      <c r="BTD264" s="9"/>
      <c r="BTE264" s="9"/>
      <c r="BTF264" s="9"/>
      <c r="BTG264" s="9"/>
      <c r="BTH264" s="9"/>
      <c r="BTI264" s="9"/>
      <c r="BTJ264" s="9"/>
      <c r="BTK264" s="9"/>
      <c r="BTL264" s="9"/>
      <c r="BTM264" s="9"/>
      <c r="BTN264" s="9"/>
      <c r="BTO264" s="9"/>
      <c r="BTP264" s="9"/>
      <c r="BTQ264" s="9"/>
      <c r="BTR264" s="9"/>
      <c r="BTS264" s="9"/>
      <c r="BTT264" s="9"/>
      <c r="BTU264" s="9"/>
      <c r="BTV264" s="9"/>
      <c r="BTW264" s="9"/>
      <c r="BTX264" s="9"/>
      <c r="BTY264" s="9"/>
      <c r="BTZ264" s="9"/>
      <c r="BUA264" s="9"/>
      <c r="BUB264" s="9"/>
      <c r="BUC264" s="9"/>
      <c r="BUD264" s="9"/>
      <c r="BUE264" s="9"/>
      <c r="BUF264" s="9"/>
      <c r="BUG264" s="9"/>
      <c r="BUH264" s="9"/>
      <c r="BUI264" s="9"/>
      <c r="BUJ264" s="9"/>
      <c r="BUK264" s="9"/>
      <c r="BUL264" s="9"/>
      <c r="BUM264" s="9"/>
      <c r="BUN264" s="9"/>
      <c r="BUO264" s="9"/>
      <c r="BUP264" s="9"/>
      <c r="BUQ264" s="9"/>
      <c r="BUR264" s="9"/>
      <c r="BUS264" s="9"/>
      <c r="BUT264" s="9"/>
      <c r="BUU264" s="9"/>
      <c r="BUV264" s="9"/>
      <c r="BUW264" s="9"/>
      <c r="BUX264" s="9"/>
      <c r="BUY264" s="9"/>
      <c r="BUZ264" s="9"/>
      <c r="BVA264" s="9"/>
      <c r="BVB264" s="9"/>
      <c r="BVC264" s="9"/>
      <c r="BVD264" s="9"/>
      <c r="BVE264" s="9"/>
      <c r="BVF264" s="9"/>
      <c r="BVG264" s="9"/>
      <c r="BVH264" s="9"/>
      <c r="BVI264" s="9"/>
      <c r="BVJ264" s="9"/>
      <c r="BVK264" s="9"/>
      <c r="BVL264" s="9"/>
      <c r="BVM264" s="9"/>
      <c r="BVN264" s="9"/>
      <c r="BVO264" s="9"/>
      <c r="BVP264" s="9"/>
      <c r="BVQ264" s="9"/>
      <c r="BVR264" s="9"/>
      <c r="BVS264" s="9"/>
      <c r="BVT264" s="9"/>
      <c r="BVU264" s="9"/>
      <c r="BVV264" s="9"/>
      <c r="BVW264" s="9"/>
      <c r="BVX264" s="9"/>
      <c r="BVY264" s="9"/>
      <c r="BVZ264" s="9"/>
      <c r="BWA264" s="9"/>
      <c r="BWB264" s="9"/>
      <c r="BWC264" s="9"/>
      <c r="BWD264" s="9"/>
      <c r="BWE264" s="9"/>
      <c r="BWF264" s="9"/>
      <c r="BWG264" s="9"/>
      <c r="BWH264" s="9"/>
      <c r="BWI264" s="9"/>
      <c r="BWJ264" s="9"/>
      <c r="BWK264" s="9"/>
      <c r="BWL264" s="9"/>
      <c r="BWM264" s="9"/>
      <c r="BWN264" s="9"/>
      <c r="BWO264" s="9"/>
      <c r="BWP264" s="9"/>
      <c r="BWQ264" s="9"/>
      <c r="BWR264" s="9"/>
      <c r="BWS264" s="9"/>
      <c r="BWT264" s="9"/>
      <c r="BWU264" s="9"/>
      <c r="BWV264" s="9"/>
      <c r="BWW264" s="9"/>
      <c r="BWX264" s="9"/>
      <c r="BWY264" s="9"/>
      <c r="BWZ264" s="9"/>
      <c r="BXA264" s="9"/>
      <c r="BXB264" s="9"/>
      <c r="BXC264" s="9"/>
      <c r="BXD264" s="9"/>
      <c r="BXE264" s="9"/>
      <c r="BXF264" s="9"/>
      <c r="BXG264" s="9"/>
      <c r="BXH264" s="9"/>
      <c r="BXI264" s="9"/>
      <c r="BXJ264" s="9"/>
      <c r="BXK264" s="9"/>
      <c r="BXL264" s="9"/>
      <c r="BXM264" s="9"/>
      <c r="BXN264" s="9"/>
      <c r="BXO264" s="9"/>
      <c r="BXP264" s="9"/>
      <c r="BXQ264" s="9"/>
      <c r="BXR264" s="9"/>
      <c r="BXS264" s="9"/>
      <c r="BXT264" s="9"/>
      <c r="BXU264" s="9"/>
      <c r="BXV264" s="9"/>
      <c r="BXW264" s="9"/>
      <c r="BXX264" s="9"/>
      <c r="BXY264" s="9"/>
      <c r="BXZ264" s="9"/>
      <c r="BYA264" s="9"/>
      <c r="BYB264" s="9"/>
      <c r="BYC264" s="9"/>
      <c r="BYD264" s="9"/>
      <c r="BYE264" s="9"/>
      <c r="BYF264" s="9"/>
      <c r="BYG264" s="9"/>
      <c r="BYH264" s="9"/>
      <c r="BYI264" s="9"/>
      <c r="BYJ264" s="9"/>
      <c r="BYK264" s="9"/>
      <c r="BYL264" s="9"/>
      <c r="BYM264" s="9"/>
      <c r="BYN264" s="9"/>
      <c r="BYO264" s="9"/>
      <c r="BYP264" s="9"/>
      <c r="BYQ264" s="9"/>
      <c r="BYR264" s="9"/>
      <c r="BYS264" s="9"/>
      <c r="BYT264" s="9"/>
      <c r="BYU264" s="9"/>
      <c r="BYV264" s="9"/>
      <c r="BYW264" s="9"/>
      <c r="BYX264" s="9"/>
      <c r="BYY264" s="9"/>
      <c r="BYZ264" s="9"/>
      <c r="BZA264" s="9"/>
      <c r="BZB264" s="9"/>
      <c r="BZC264" s="9"/>
      <c r="BZD264" s="9"/>
      <c r="BZE264" s="9"/>
      <c r="BZF264" s="9"/>
      <c r="BZG264" s="9"/>
      <c r="BZH264" s="9"/>
      <c r="BZI264" s="9"/>
      <c r="BZJ264" s="9"/>
      <c r="BZK264" s="9"/>
      <c r="BZL264" s="9"/>
      <c r="BZM264" s="9"/>
      <c r="BZN264" s="9"/>
      <c r="BZO264" s="9"/>
      <c r="BZP264" s="9"/>
      <c r="BZQ264" s="9"/>
      <c r="BZR264" s="9"/>
      <c r="BZS264" s="9"/>
      <c r="BZT264" s="9"/>
      <c r="BZU264" s="9"/>
      <c r="BZV264" s="9"/>
      <c r="BZW264" s="9"/>
      <c r="BZX264" s="9"/>
      <c r="BZY264" s="9"/>
      <c r="BZZ264" s="9"/>
      <c r="CAA264" s="9"/>
      <c r="CAB264" s="9"/>
      <c r="CAC264" s="9"/>
      <c r="CAD264" s="9"/>
      <c r="CAE264" s="9"/>
      <c r="CAF264" s="9"/>
      <c r="CAG264" s="9"/>
      <c r="CAH264" s="9"/>
      <c r="CAI264" s="9"/>
      <c r="CAJ264" s="9"/>
      <c r="CAK264" s="9"/>
      <c r="CAL264" s="9"/>
      <c r="CAM264" s="9"/>
      <c r="CAN264" s="9"/>
      <c r="CAO264" s="9"/>
      <c r="CAP264" s="9"/>
      <c r="CAQ264" s="9"/>
      <c r="CAR264" s="9"/>
      <c r="CAS264" s="9"/>
      <c r="CAT264" s="9"/>
      <c r="CAU264" s="9"/>
      <c r="CAV264" s="9"/>
      <c r="CAW264" s="9"/>
      <c r="CAX264" s="9"/>
      <c r="CAY264" s="9"/>
      <c r="CAZ264" s="9"/>
      <c r="CBA264" s="9"/>
      <c r="CBB264" s="9"/>
      <c r="CBC264" s="9"/>
      <c r="CBD264" s="9"/>
      <c r="CBE264" s="9"/>
      <c r="CBF264" s="9"/>
      <c r="CBG264" s="9"/>
      <c r="CBH264" s="9"/>
      <c r="CBI264" s="9"/>
      <c r="CBJ264" s="9"/>
      <c r="CBK264" s="9"/>
      <c r="CBL264" s="9"/>
      <c r="CBM264" s="9"/>
      <c r="CBN264" s="9"/>
      <c r="CBO264" s="9"/>
      <c r="CBP264" s="9"/>
      <c r="CBQ264" s="9"/>
      <c r="CBR264" s="9"/>
      <c r="CBS264" s="9"/>
      <c r="CBT264" s="9"/>
      <c r="CBU264" s="9"/>
      <c r="CBV264" s="9"/>
      <c r="CBW264" s="9"/>
      <c r="CBX264" s="9"/>
      <c r="CBY264" s="9"/>
      <c r="CBZ264" s="9"/>
      <c r="CCA264" s="9"/>
      <c r="CCB264" s="9"/>
      <c r="CCC264" s="9"/>
      <c r="CCD264" s="9"/>
      <c r="CCE264" s="9"/>
      <c r="CCF264" s="9"/>
      <c r="CCG264" s="9"/>
      <c r="CCH264" s="9"/>
      <c r="CCI264" s="9"/>
      <c r="CCJ264" s="9"/>
      <c r="CCK264" s="9"/>
      <c r="CCL264" s="9"/>
      <c r="CCM264" s="9"/>
      <c r="CCN264" s="9"/>
      <c r="CCO264" s="9"/>
      <c r="CCP264" s="9"/>
      <c r="CCQ264" s="9"/>
      <c r="CCR264" s="9"/>
      <c r="CCS264" s="9"/>
      <c r="CCT264" s="9"/>
      <c r="CCU264" s="9"/>
      <c r="CCV264" s="9"/>
      <c r="CCW264" s="9"/>
      <c r="CCX264" s="9"/>
      <c r="CCY264" s="9"/>
      <c r="CCZ264" s="9"/>
      <c r="CDA264" s="9"/>
      <c r="CDB264" s="9"/>
      <c r="CDC264" s="9"/>
      <c r="CDD264" s="9"/>
      <c r="CDE264" s="9"/>
      <c r="CDF264" s="9"/>
      <c r="CDG264" s="9"/>
      <c r="CDH264" s="9"/>
      <c r="CDI264" s="9"/>
      <c r="CDJ264" s="9"/>
      <c r="CDK264" s="9"/>
      <c r="CDL264" s="9"/>
      <c r="CDM264" s="9"/>
      <c r="CDN264" s="9"/>
      <c r="CDO264" s="9"/>
      <c r="CDP264" s="9"/>
      <c r="CDQ264" s="9"/>
      <c r="CDR264" s="9"/>
      <c r="CDS264" s="9"/>
      <c r="CDT264" s="9"/>
      <c r="CDU264" s="9"/>
      <c r="CDV264" s="9"/>
      <c r="CDW264" s="9"/>
      <c r="CDX264" s="9"/>
      <c r="CDY264" s="9"/>
      <c r="CDZ264" s="9"/>
      <c r="CEA264" s="9"/>
      <c r="CEB264" s="9"/>
      <c r="CEC264" s="9"/>
      <c r="CED264" s="9"/>
      <c r="CEE264" s="9"/>
      <c r="CEF264" s="9"/>
      <c r="CEG264" s="9"/>
      <c r="CEH264" s="9"/>
      <c r="CEI264" s="9"/>
      <c r="CEJ264" s="9"/>
      <c r="CEK264" s="9"/>
      <c r="CEL264" s="9"/>
      <c r="CEM264" s="9"/>
      <c r="CEN264" s="9"/>
      <c r="CEO264" s="9"/>
      <c r="CEP264" s="9"/>
      <c r="CEQ264" s="9"/>
      <c r="CER264" s="9"/>
      <c r="CES264" s="9"/>
      <c r="CET264" s="9"/>
      <c r="CEU264" s="9"/>
      <c r="CEV264" s="9"/>
      <c r="CEW264" s="9"/>
      <c r="CEX264" s="9"/>
      <c r="CEY264" s="9"/>
      <c r="CEZ264" s="9"/>
      <c r="CFA264" s="9"/>
      <c r="CFB264" s="9"/>
      <c r="CFC264" s="9"/>
      <c r="CFD264" s="9"/>
      <c r="CFE264" s="9"/>
      <c r="CFF264" s="9"/>
      <c r="CFG264" s="9"/>
      <c r="CFH264" s="9"/>
      <c r="CFI264" s="9"/>
      <c r="CFJ264" s="9"/>
      <c r="CFK264" s="9"/>
      <c r="CFL264" s="9"/>
      <c r="CFM264" s="9"/>
      <c r="CFN264" s="9"/>
      <c r="CFO264" s="9"/>
      <c r="CFP264" s="9"/>
      <c r="CFQ264" s="9"/>
      <c r="CFR264" s="9"/>
      <c r="CFS264" s="9"/>
      <c r="CFT264" s="9"/>
      <c r="CFU264" s="9"/>
      <c r="CFV264" s="9"/>
      <c r="CFW264" s="9"/>
      <c r="CFX264" s="9"/>
      <c r="CFY264" s="9"/>
      <c r="CFZ264" s="9"/>
      <c r="CGA264" s="9"/>
      <c r="CGB264" s="9"/>
      <c r="CGC264" s="9"/>
      <c r="CGD264" s="9"/>
      <c r="CGE264" s="9"/>
      <c r="CGF264" s="9"/>
      <c r="CGG264" s="9"/>
      <c r="CGH264" s="9"/>
      <c r="CGI264" s="9"/>
      <c r="CGJ264" s="9"/>
      <c r="CGK264" s="9"/>
      <c r="CGL264" s="9"/>
      <c r="CGM264" s="9"/>
      <c r="CGN264" s="9"/>
      <c r="CGO264" s="9"/>
      <c r="CGP264" s="9"/>
      <c r="CGQ264" s="9"/>
      <c r="CGR264" s="9"/>
      <c r="CGS264" s="9"/>
      <c r="CGT264" s="9"/>
      <c r="CGU264" s="9"/>
      <c r="CGV264" s="9"/>
      <c r="CGW264" s="9"/>
      <c r="CGX264" s="9"/>
      <c r="CGY264" s="9"/>
      <c r="CGZ264" s="9"/>
      <c r="CHA264" s="9"/>
      <c r="CHB264" s="9"/>
      <c r="CHC264" s="9"/>
      <c r="CHD264" s="9"/>
      <c r="CHE264" s="9"/>
      <c r="CHF264" s="9"/>
      <c r="CHG264" s="9"/>
      <c r="CHH264" s="9"/>
      <c r="CHI264" s="9"/>
      <c r="CHJ264" s="9"/>
      <c r="CHK264" s="9"/>
      <c r="CHL264" s="9"/>
      <c r="CHM264" s="9"/>
      <c r="CHN264" s="9"/>
      <c r="CHO264" s="9"/>
      <c r="CHP264" s="9"/>
      <c r="CHQ264" s="9"/>
      <c r="CHR264" s="9"/>
      <c r="CHS264" s="9"/>
      <c r="CHT264" s="9"/>
      <c r="CHU264" s="9"/>
      <c r="CHV264" s="9"/>
      <c r="CHW264" s="9"/>
      <c r="CHX264" s="9"/>
      <c r="CHY264" s="9"/>
      <c r="CHZ264" s="9"/>
      <c r="CIA264" s="9"/>
      <c r="CIB264" s="9"/>
      <c r="CIC264" s="9"/>
      <c r="CID264" s="9"/>
      <c r="CIE264" s="9"/>
      <c r="CIF264" s="9"/>
      <c r="CIG264" s="9"/>
      <c r="CIH264" s="9"/>
      <c r="CII264" s="9"/>
      <c r="CIJ264" s="9"/>
      <c r="CIK264" s="9"/>
      <c r="CIL264" s="9"/>
      <c r="CIM264" s="9"/>
      <c r="CIN264" s="9"/>
      <c r="CIO264" s="9"/>
      <c r="CIP264" s="9"/>
      <c r="CIQ264" s="9"/>
      <c r="CIR264" s="9"/>
      <c r="CIS264" s="9"/>
      <c r="CIT264" s="9"/>
      <c r="CIU264" s="9"/>
      <c r="CIV264" s="9"/>
      <c r="CIW264" s="9"/>
      <c r="CIX264" s="9"/>
      <c r="CIY264" s="9"/>
      <c r="CIZ264" s="9"/>
      <c r="CJA264" s="9"/>
      <c r="CJB264" s="9"/>
      <c r="CJC264" s="9"/>
      <c r="CJD264" s="9"/>
      <c r="CJE264" s="9"/>
      <c r="CJF264" s="9"/>
      <c r="CJG264" s="9"/>
      <c r="CJH264" s="9"/>
      <c r="CJI264" s="9"/>
      <c r="CJJ264" s="9"/>
      <c r="CJK264" s="9"/>
      <c r="CJL264" s="9"/>
      <c r="CJM264" s="9"/>
      <c r="CJN264" s="9"/>
      <c r="CJO264" s="9"/>
      <c r="CJP264" s="9"/>
      <c r="CJQ264" s="9"/>
      <c r="CJR264" s="9"/>
      <c r="CJS264" s="9"/>
      <c r="CJT264" s="9"/>
      <c r="CJU264" s="9"/>
      <c r="CJV264" s="9"/>
      <c r="CJW264" s="9"/>
      <c r="CJX264" s="9"/>
      <c r="CJY264" s="9"/>
      <c r="CJZ264" s="9"/>
      <c r="CKA264" s="9"/>
      <c r="CKB264" s="9"/>
      <c r="CKC264" s="9"/>
      <c r="CKD264" s="9"/>
      <c r="CKE264" s="9"/>
      <c r="CKF264" s="9"/>
      <c r="CKG264" s="9"/>
      <c r="CKH264" s="9"/>
      <c r="CKI264" s="9"/>
      <c r="CKJ264" s="9"/>
      <c r="CKK264" s="9"/>
      <c r="CKL264" s="9"/>
      <c r="CKM264" s="9"/>
      <c r="CKN264" s="9"/>
      <c r="CKO264" s="9"/>
      <c r="CKP264" s="9"/>
      <c r="CKQ264" s="9"/>
      <c r="CKR264" s="9"/>
      <c r="CKS264" s="9"/>
      <c r="CKT264" s="9"/>
      <c r="CKU264" s="9"/>
      <c r="CKV264" s="9"/>
      <c r="CKW264" s="9"/>
      <c r="CKX264" s="9"/>
      <c r="CKY264" s="9"/>
      <c r="CKZ264" s="9"/>
      <c r="CLA264" s="9"/>
      <c r="CLB264" s="9"/>
      <c r="CLC264" s="9"/>
      <c r="CLD264" s="9"/>
      <c r="CLE264" s="9"/>
      <c r="CLF264" s="9"/>
      <c r="CLG264" s="9"/>
      <c r="CLH264" s="9"/>
      <c r="CLI264" s="9"/>
      <c r="CLJ264" s="9"/>
      <c r="CLK264" s="9"/>
      <c r="CLL264" s="9"/>
      <c r="CLM264" s="9"/>
      <c r="CLN264" s="9"/>
      <c r="CLO264" s="9"/>
      <c r="CLP264" s="9"/>
      <c r="CLQ264" s="9"/>
      <c r="CLR264" s="9"/>
      <c r="CLS264" s="9"/>
      <c r="CLT264" s="9"/>
      <c r="CLU264" s="9"/>
      <c r="CLV264" s="9"/>
      <c r="CLW264" s="9"/>
      <c r="CLX264" s="9"/>
      <c r="CLY264" s="9"/>
      <c r="CLZ264" s="9"/>
      <c r="CMA264" s="9"/>
      <c r="CMB264" s="9"/>
      <c r="CMC264" s="9"/>
      <c r="CMD264" s="9"/>
      <c r="CME264" s="9"/>
      <c r="CMF264" s="9"/>
      <c r="CMG264" s="9"/>
      <c r="CMH264" s="9"/>
      <c r="CMI264" s="9"/>
      <c r="CMJ264" s="9"/>
      <c r="CMK264" s="9"/>
      <c r="CML264" s="9"/>
      <c r="CMM264" s="9"/>
      <c r="CMN264" s="9"/>
      <c r="CMO264" s="9"/>
      <c r="CMP264" s="9"/>
      <c r="CMQ264" s="9"/>
      <c r="CMR264" s="9"/>
      <c r="CMS264" s="9"/>
      <c r="CMT264" s="9"/>
      <c r="CMU264" s="9"/>
      <c r="CMV264" s="9"/>
      <c r="CMW264" s="9"/>
      <c r="CMX264" s="9"/>
      <c r="CMY264" s="9"/>
      <c r="CMZ264" s="9"/>
      <c r="CNA264" s="9"/>
      <c r="CNB264" s="9"/>
      <c r="CNC264" s="9"/>
      <c r="CND264" s="9"/>
      <c r="CNE264" s="9"/>
      <c r="CNF264" s="9"/>
      <c r="CNG264" s="9"/>
      <c r="CNH264" s="9"/>
      <c r="CNI264" s="9"/>
      <c r="CNJ264" s="9"/>
      <c r="CNK264" s="9"/>
      <c r="CNL264" s="9"/>
      <c r="CNM264" s="9"/>
      <c r="CNN264" s="9"/>
      <c r="CNO264" s="9"/>
      <c r="CNP264" s="9"/>
      <c r="CNQ264" s="9"/>
      <c r="CNR264" s="9"/>
      <c r="CNS264" s="9"/>
      <c r="CNT264" s="9"/>
      <c r="CNU264" s="9"/>
      <c r="CNV264" s="9"/>
      <c r="CNW264" s="9"/>
      <c r="CNX264" s="9"/>
      <c r="CNY264" s="9"/>
      <c r="CNZ264" s="9"/>
      <c r="COA264" s="9"/>
      <c r="COB264" s="9"/>
      <c r="COC264" s="9"/>
      <c r="COD264" s="9"/>
      <c r="COE264" s="9"/>
      <c r="COF264" s="9"/>
      <c r="COG264" s="9"/>
      <c r="COH264" s="9"/>
      <c r="COI264" s="9"/>
      <c r="COJ264" s="9"/>
      <c r="COK264" s="9"/>
      <c r="COL264" s="9"/>
      <c r="COM264" s="9"/>
      <c r="CON264" s="9"/>
      <c r="COO264" s="9"/>
      <c r="COP264" s="9"/>
      <c r="COQ264" s="9"/>
      <c r="COR264" s="9"/>
      <c r="COS264" s="9"/>
      <c r="COT264" s="9"/>
      <c r="COU264" s="9"/>
      <c r="COV264" s="9"/>
      <c r="COW264" s="9"/>
      <c r="COX264" s="9"/>
      <c r="COY264" s="9"/>
      <c r="COZ264" s="9"/>
      <c r="CPA264" s="9"/>
      <c r="CPB264" s="9"/>
      <c r="CPC264" s="9"/>
      <c r="CPD264" s="9"/>
      <c r="CPE264" s="9"/>
      <c r="CPF264" s="9"/>
      <c r="CPG264" s="9"/>
      <c r="CPH264" s="9"/>
      <c r="CPI264" s="9"/>
      <c r="CPJ264" s="9"/>
      <c r="CPK264" s="9"/>
      <c r="CPL264" s="9"/>
      <c r="CPM264" s="9"/>
      <c r="CPN264" s="9"/>
      <c r="CPO264" s="9"/>
      <c r="CPP264" s="9"/>
      <c r="CPQ264" s="9"/>
      <c r="CPR264" s="9"/>
      <c r="CPS264" s="9"/>
      <c r="CPT264" s="9"/>
      <c r="CPU264" s="9"/>
      <c r="CPV264" s="9"/>
      <c r="CPW264" s="9"/>
      <c r="CPX264" s="9"/>
      <c r="CPY264" s="9"/>
      <c r="CPZ264" s="9"/>
      <c r="CQA264" s="9"/>
      <c r="CQB264" s="9"/>
      <c r="CQC264" s="9"/>
      <c r="CQD264" s="9"/>
      <c r="CQE264" s="9"/>
      <c r="CQF264" s="9"/>
      <c r="CQG264" s="9"/>
      <c r="CQH264" s="9"/>
      <c r="CQI264" s="9"/>
      <c r="CQJ264" s="9"/>
      <c r="CQK264" s="9"/>
      <c r="CQL264" s="9"/>
      <c r="CQM264" s="9"/>
      <c r="CQN264" s="9"/>
      <c r="CQO264" s="9"/>
      <c r="CQP264" s="9"/>
      <c r="CQQ264" s="9"/>
      <c r="CQR264" s="9"/>
      <c r="CQS264" s="9"/>
      <c r="CQT264" s="9"/>
      <c r="CQU264" s="9"/>
      <c r="CQV264" s="9"/>
      <c r="CQW264" s="9"/>
      <c r="CQX264" s="9"/>
      <c r="CQY264" s="9"/>
      <c r="CQZ264" s="9"/>
      <c r="CRA264" s="9"/>
      <c r="CRB264" s="9"/>
      <c r="CRC264" s="9"/>
      <c r="CRD264" s="9"/>
      <c r="CRE264" s="9"/>
      <c r="CRF264" s="9"/>
      <c r="CRG264" s="9"/>
      <c r="CRH264" s="9"/>
      <c r="CRI264" s="9"/>
      <c r="CRJ264" s="9"/>
      <c r="CRK264" s="9"/>
      <c r="CRL264" s="9"/>
      <c r="CRM264" s="9"/>
      <c r="CRN264" s="9"/>
      <c r="CRO264" s="9"/>
      <c r="CRP264" s="9"/>
      <c r="CRQ264" s="9"/>
      <c r="CRR264" s="9"/>
      <c r="CRS264" s="9"/>
      <c r="CRT264" s="9"/>
      <c r="CRU264" s="9"/>
      <c r="CRV264" s="9"/>
      <c r="CRW264" s="9"/>
      <c r="CRX264" s="9"/>
      <c r="CRY264" s="9"/>
      <c r="CRZ264" s="9"/>
      <c r="CSA264" s="9"/>
      <c r="CSB264" s="9"/>
      <c r="CSC264" s="9"/>
      <c r="CSD264" s="9"/>
      <c r="CSE264" s="9"/>
      <c r="CSF264" s="9"/>
      <c r="CSG264" s="9"/>
      <c r="CSH264" s="9"/>
      <c r="CSI264" s="9"/>
      <c r="CSJ264" s="9"/>
      <c r="CSK264" s="9"/>
      <c r="CSL264" s="9"/>
      <c r="CSM264" s="9"/>
      <c r="CSN264" s="9"/>
      <c r="CSO264" s="9"/>
      <c r="CSP264" s="9"/>
      <c r="CSQ264" s="9"/>
      <c r="CSR264" s="9"/>
      <c r="CSS264" s="9"/>
      <c r="CST264" s="9"/>
      <c r="CSU264" s="9"/>
      <c r="CSV264" s="9"/>
      <c r="CSW264" s="9"/>
      <c r="CSX264" s="9"/>
      <c r="CSY264" s="9"/>
      <c r="CSZ264" s="9"/>
      <c r="CTA264" s="9"/>
      <c r="CTB264" s="9"/>
      <c r="CTC264" s="9"/>
      <c r="CTD264" s="9"/>
      <c r="CTE264" s="9"/>
      <c r="CTF264" s="9"/>
      <c r="CTG264" s="9"/>
      <c r="CTH264" s="9"/>
      <c r="CTI264" s="9"/>
      <c r="CTJ264" s="9"/>
      <c r="CTK264" s="9"/>
      <c r="CTL264" s="9"/>
      <c r="CTM264" s="9"/>
      <c r="CTN264" s="9"/>
      <c r="CTO264" s="9"/>
      <c r="CTP264" s="9"/>
      <c r="CTQ264" s="9"/>
      <c r="CTR264" s="9"/>
      <c r="CTS264" s="9"/>
      <c r="CTT264" s="9"/>
      <c r="CTU264" s="9"/>
      <c r="CTV264" s="9"/>
      <c r="CTW264" s="9"/>
      <c r="CTX264" s="9"/>
      <c r="CTY264" s="9"/>
      <c r="CTZ264" s="9"/>
      <c r="CUA264" s="9"/>
      <c r="CUB264" s="9"/>
      <c r="CUC264" s="9"/>
      <c r="CUD264" s="9"/>
      <c r="CUE264" s="9"/>
      <c r="CUF264" s="9"/>
      <c r="CUG264" s="9"/>
      <c r="CUH264" s="9"/>
      <c r="CUI264" s="9"/>
      <c r="CUJ264" s="9"/>
      <c r="CUK264" s="9"/>
      <c r="CUL264" s="9"/>
      <c r="CUM264" s="9"/>
      <c r="CUN264" s="9"/>
      <c r="CUO264" s="9"/>
      <c r="CUP264" s="9"/>
      <c r="CUQ264" s="9"/>
      <c r="CUR264" s="9"/>
      <c r="CUS264" s="9"/>
      <c r="CUT264" s="9"/>
      <c r="CUU264" s="9"/>
      <c r="CUV264" s="9"/>
      <c r="CUW264" s="9"/>
      <c r="CUX264" s="9"/>
      <c r="CUY264" s="9"/>
      <c r="CUZ264" s="9"/>
      <c r="CVA264" s="9"/>
      <c r="CVB264" s="9"/>
      <c r="CVC264" s="9"/>
      <c r="CVD264" s="9"/>
      <c r="CVE264" s="9"/>
      <c r="CVF264" s="9"/>
      <c r="CVG264" s="9"/>
      <c r="CVH264" s="9"/>
      <c r="CVI264" s="9"/>
      <c r="CVJ264" s="9"/>
      <c r="CVK264" s="9"/>
      <c r="CVL264" s="9"/>
      <c r="CVM264" s="9"/>
      <c r="CVN264" s="9"/>
      <c r="CVO264" s="9"/>
      <c r="CVP264" s="9"/>
      <c r="CVQ264" s="9"/>
      <c r="CVR264" s="9"/>
      <c r="CVS264" s="9"/>
      <c r="CVT264" s="9"/>
      <c r="CVU264" s="9"/>
      <c r="CVV264" s="9"/>
      <c r="CVW264" s="9"/>
      <c r="CVX264" s="9"/>
      <c r="CVY264" s="9"/>
      <c r="CVZ264" s="9"/>
      <c r="CWA264" s="9"/>
      <c r="CWB264" s="9"/>
      <c r="CWC264" s="9"/>
      <c r="CWD264" s="9"/>
      <c r="CWE264" s="9"/>
      <c r="CWF264" s="9"/>
      <c r="CWG264" s="9"/>
      <c r="CWH264" s="9"/>
      <c r="CWI264" s="9"/>
      <c r="CWJ264" s="9"/>
      <c r="CWK264" s="9"/>
      <c r="CWL264" s="9"/>
      <c r="CWM264" s="9"/>
      <c r="CWN264" s="9"/>
      <c r="CWO264" s="9"/>
      <c r="CWP264" s="9"/>
      <c r="CWQ264" s="9"/>
      <c r="CWR264" s="9"/>
      <c r="CWS264" s="9"/>
      <c r="CWT264" s="9"/>
      <c r="CWU264" s="9"/>
      <c r="CWV264" s="9"/>
      <c r="CWW264" s="9"/>
      <c r="CWX264" s="9"/>
      <c r="CWY264" s="9"/>
      <c r="CWZ264" s="9"/>
      <c r="CXA264" s="9"/>
      <c r="CXB264" s="9"/>
      <c r="CXC264" s="9"/>
      <c r="CXD264" s="9"/>
      <c r="CXE264" s="9"/>
      <c r="CXF264" s="9"/>
      <c r="CXG264" s="9"/>
      <c r="CXH264" s="9"/>
      <c r="CXI264" s="9"/>
      <c r="CXJ264" s="9"/>
      <c r="CXK264" s="9"/>
      <c r="CXL264" s="9"/>
      <c r="CXM264" s="9"/>
      <c r="CXN264" s="9"/>
      <c r="CXO264" s="9"/>
      <c r="CXP264" s="9"/>
      <c r="CXQ264" s="9"/>
      <c r="CXR264" s="9"/>
      <c r="CXS264" s="9"/>
      <c r="CXT264" s="9"/>
      <c r="CXU264" s="9"/>
      <c r="CXV264" s="9"/>
      <c r="CXW264" s="9"/>
      <c r="CXX264" s="9"/>
      <c r="CXY264" s="9"/>
      <c r="CXZ264" s="9"/>
      <c r="CYA264" s="9"/>
      <c r="CYB264" s="9"/>
      <c r="CYC264" s="9"/>
      <c r="CYD264" s="9"/>
      <c r="CYE264" s="9"/>
      <c r="CYF264" s="9"/>
      <c r="CYG264" s="9"/>
      <c r="CYH264" s="9"/>
      <c r="CYI264" s="9"/>
      <c r="CYJ264" s="9"/>
      <c r="CYK264" s="9"/>
      <c r="CYL264" s="9"/>
      <c r="CYM264" s="9"/>
      <c r="CYN264" s="9"/>
      <c r="CYO264" s="9"/>
      <c r="CYP264" s="9"/>
      <c r="CYQ264" s="9"/>
      <c r="CYR264" s="9"/>
      <c r="CYS264" s="9"/>
      <c r="CYT264" s="9"/>
      <c r="CYU264" s="9"/>
      <c r="CYV264" s="9"/>
      <c r="CYW264" s="9"/>
      <c r="CYX264" s="9"/>
      <c r="CYY264" s="9"/>
      <c r="CYZ264" s="9"/>
      <c r="CZA264" s="9"/>
      <c r="CZB264" s="9"/>
      <c r="CZC264" s="9"/>
      <c r="CZD264" s="9"/>
      <c r="CZE264" s="9"/>
      <c r="CZF264" s="9"/>
      <c r="CZG264" s="9"/>
      <c r="CZH264" s="9"/>
      <c r="CZI264" s="9"/>
      <c r="CZJ264" s="9"/>
      <c r="CZK264" s="9"/>
      <c r="CZL264" s="9"/>
      <c r="CZM264" s="9"/>
      <c r="CZN264" s="9"/>
      <c r="CZO264" s="9"/>
      <c r="CZP264" s="9"/>
      <c r="CZQ264" s="9"/>
      <c r="CZR264" s="9"/>
      <c r="CZS264" s="9"/>
      <c r="CZT264" s="9"/>
      <c r="CZU264" s="9"/>
      <c r="CZV264" s="9"/>
      <c r="CZW264" s="9"/>
      <c r="CZX264" s="9"/>
      <c r="CZY264" s="9"/>
      <c r="CZZ264" s="9"/>
      <c r="DAA264" s="9"/>
      <c r="DAB264" s="9"/>
      <c r="DAC264" s="9"/>
      <c r="DAD264" s="9"/>
      <c r="DAE264" s="9"/>
      <c r="DAF264" s="9"/>
      <c r="DAG264" s="9"/>
      <c r="DAH264" s="9"/>
      <c r="DAI264" s="9"/>
      <c r="DAJ264" s="9"/>
      <c r="DAK264" s="9"/>
      <c r="DAL264" s="9"/>
      <c r="DAM264" s="9"/>
      <c r="DAN264" s="9"/>
      <c r="DAO264" s="9"/>
      <c r="DAP264" s="9"/>
      <c r="DAQ264" s="9"/>
      <c r="DAR264" s="9"/>
      <c r="DAS264" s="9"/>
      <c r="DAT264" s="9"/>
      <c r="DAU264" s="9"/>
      <c r="DAV264" s="9"/>
      <c r="DAW264" s="9"/>
      <c r="DAX264" s="9"/>
      <c r="DAY264" s="9"/>
      <c r="DAZ264" s="9"/>
      <c r="DBA264" s="9"/>
      <c r="DBB264" s="9"/>
      <c r="DBC264" s="9"/>
      <c r="DBD264" s="9"/>
      <c r="DBE264" s="9"/>
      <c r="DBF264" s="9"/>
      <c r="DBG264" s="9"/>
      <c r="DBH264" s="9"/>
      <c r="DBI264" s="9"/>
      <c r="DBJ264" s="9"/>
      <c r="DBK264" s="9"/>
      <c r="DBL264" s="9"/>
      <c r="DBM264" s="9"/>
      <c r="DBN264" s="9"/>
      <c r="DBO264" s="9"/>
      <c r="DBP264" s="9"/>
      <c r="DBQ264" s="9"/>
      <c r="DBR264" s="9"/>
      <c r="DBS264" s="9"/>
      <c r="DBT264" s="9"/>
      <c r="DBU264" s="9"/>
      <c r="DBV264" s="9"/>
      <c r="DBW264" s="9"/>
      <c r="DBX264" s="9"/>
      <c r="DBY264" s="9"/>
      <c r="DBZ264" s="9"/>
      <c r="DCA264" s="9"/>
      <c r="DCB264" s="9"/>
      <c r="DCC264" s="9"/>
      <c r="DCD264" s="9"/>
      <c r="DCE264" s="9"/>
      <c r="DCF264" s="9"/>
      <c r="DCG264" s="9"/>
      <c r="DCH264" s="9"/>
      <c r="DCI264" s="9"/>
      <c r="DCJ264" s="9"/>
      <c r="DCK264" s="9"/>
      <c r="DCL264" s="9"/>
      <c r="DCM264" s="9"/>
      <c r="DCN264" s="9"/>
      <c r="DCO264" s="9"/>
      <c r="DCP264" s="9"/>
      <c r="DCQ264" s="9"/>
      <c r="DCR264" s="9"/>
      <c r="DCS264" s="9"/>
      <c r="DCT264" s="9"/>
      <c r="DCU264" s="9"/>
      <c r="DCV264" s="9"/>
      <c r="DCW264" s="9"/>
      <c r="DCX264" s="9"/>
      <c r="DCY264" s="9"/>
      <c r="DCZ264" s="9"/>
      <c r="DDA264" s="9"/>
      <c r="DDB264" s="9"/>
      <c r="DDC264" s="9"/>
      <c r="DDD264" s="9"/>
      <c r="DDE264" s="9"/>
      <c r="DDF264" s="9"/>
      <c r="DDG264" s="9"/>
      <c r="DDH264" s="9"/>
      <c r="DDI264" s="9"/>
      <c r="DDJ264" s="9"/>
      <c r="DDK264" s="9"/>
      <c r="DDL264" s="9"/>
      <c r="DDM264" s="9"/>
      <c r="DDN264" s="9"/>
      <c r="DDO264" s="9"/>
      <c r="DDP264" s="9"/>
      <c r="DDQ264" s="9"/>
      <c r="DDR264" s="9"/>
      <c r="DDS264" s="9"/>
      <c r="DDT264" s="9"/>
      <c r="DDU264" s="9"/>
      <c r="DDV264" s="9"/>
      <c r="DDW264" s="9"/>
      <c r="DDX264" s="9"/>
      <c r="DDY264" s="9"/>
      <c r="DDZ264" s="9"/>
      <c r="DEA264" s="9"/>
      <c r="DEB264" s="9"/>
      <c r="DEC264" s="9"/>
      <c r="DED264" s="9"/>
      <c r="DEE264" s="9"/>
      <c r="DEF264" s="9"/>
      <c r="DEG264" s="9"/>
      <c r="DEH264" s="9"/>
      <c r="DEI264" s="9"/>
      <c r="DEJ264" s="9"/>
      <c r="DEK264" s="9"/>
      <c r="DEL264" s="9"/>
      <c r="DEM264" s="9"/>
      <c r="DEN264" s="9"/>
      <c r="DEO264" s="9"/>
      <c r="DEP264" s="9"/>
      <c r="DEQ264" s="9"/>
      <c r="DER264" s="9"/>
      <c r="DES264" s="9"/>
      <c r="DET264" s="9"/>
      <c r="DEU264" s="9"/>
      <c r="DEV264" s="9"/>
      <c r="DEW264" s="9"/>
      <c r="DEX264" s="9"/>
      <c r="DEY264" s="9"/>
      <c r="DEZ264" s="9"/>
      <c r="DFA264" s="9"/>
      <c r="DFB264" s="9"/>
      <c r="DFC264" s="9"/>
      <c r="DFD264" s="9"/>
      <c r="DFE264" s="9"/>
      <c r="DFF264" s="9"/>
      <c r="DFG264" s="9"/>
      <c r="DFH264" s="9"/>
      <c r="DFI264" s="9"/>
      <c r="DFJ264" s="9"/>
      <c r="DFK264" s="9"/>
      <c r="DFL264" s="9"/>
      <c r="DFM264" s="9"/>
      <c r="DFN264" s="9"/>
      <c r="DFO264" s="9"/>
      <c r="DFP264" s="9"/>
      <c r="DFQ264" s="9"/>
      <c r="DFR264" s="9"/>
      <c r="DFS264" s="9"/>
      <c r="DFT264" s="9"/>
      <c r="DFU264" s="9"/>
      <c r="DFV264" s="9"/>
      <c r="DFW264" s="9"/>
      <c r="DFX264" s="9"/>
      <c r="DFY264" s="9"/>
      <c r="DFZ264" s="9"/>
      <c r="DGA264" s="9"/>
      <c r="DGB264" s="9"/>
      <c r="DGC264" s="9"/>
      <c r="DGD264" s="9"/>
      <c r="DGE264" s="9"/>
      <c r="DGF264" s="9"/>
      <c r="DGG264" s="9"/>
      <c r="DGH264" s="9"/>
      <c r="DGI264" s="9"/>
      <c r="DGJ264" s="9"/>
      <c r="DGK264" s="9"/>
      <c r="DGL264" s="9"/>
      <c r="DGM264" s="9"/>
      <c r="DGN264" s="9"/>
      <c r="DGO264" s="9"/>
      <c r="DGP264" s="9"/>
      <c r="DGQ264" s="9"/>
      <c r="DGR264" s="9"/>
      <c r="DGS264" s="9"/>
      <c r="DGT264" s="9"/>
      <c r="DGU264" s="9"/>
      <c r="DGV264" s="9"/>
      <c r="DGW264" s="9"/>
      <c r="DGX264" s="9"/>
      <c r="DGY264" s="9"/>
      <c r="DGZ264" s="9"/>
      <c r="DHA264" s="9"/>
      <c r="DHB264" s="9"/>
      <c r="DHC264" s="9"/>
      <c r="DHD264" s="9"/>
      <c r="DHE264" s="9"/>
      <c r="DHF264" s="9"/>
      <c r="DHG264" s="9"/>
      <c r="DHH264" s="9"/>
      <c r="DHI264" s="9"/>
      <c r="DHJ264" s="9"/>
      <c r="DHK264" s="9"/>
      <c r="DHL264" s="9"/>
      <c r="DHM264" s="9"/>
      <c r="DHN264" s="9"/>
      <c r="DHO264" s="9"/>
      <c r="DHP264" s="9"/>
      <c r="DHQ264" s="9"/>
      <c r="DHR264" s="9"/>
      <c r="DHS264" s="9"/>
      <c r="DHT264" s="9"/>
      <c r="DHU264" s="9"/>
      <c r="DHV264" s="9"/>
      <c r="DHW264" s="9"/>
      <c r="DHX264" s="9"/>
      <c r="DHY264" s="9"/>
      <c r="DHZ264" s="9"/>
      <c r="DIA264" s="9"/>
      <c r="DIB264" s="9"/>
      <c r="DIC264" s="9"/>
      <c r="DID264" s="9"/>
      <c r="DIE264" s="9"/>
      <c r="DIF264" s="9"/>
      <c r="DIG264" s="9"/>
      <c r="DIH264" s="9"/>
      <c r="DII264" s="9"/>
      <c r="DIJ264" s="9"/>
      <c r="DIK264" s="9"/>
      <c r="DIL264" s="9"/>
      <c r="DIM264" s="9"/>
      <c r="DIN264" s="9"/>
      <c r="DIO264" s="9"/>
      <c r="DIP264" s="9"/>
      <c r="DIQ264" s="9"/>
      <c r="DIR264" s="9"/>
      <c r="DIS264" s="9"/>
      <c r="DIT264" s="9"/>
      <c r="DIU264" s="9"/>
      <c r="DIV264" s="9"/>
      <c r="DIW264" s="9"/>
      <c r="DIX264" s="9"/>
      <c r="DIY264" s="9"/>
      <c r="DIZ264" s="9"/>
      <c r="DJA264" s="9"/>
      <c r="DJB264" s="9"/>
      <c r="DJC264" s="9"/>
      <c r="DJD264" s="9"/>
      <c r="DJE264" s="9"/>
      <c r="DJF264" s="9"/>
      <c r="DJG264" s="9"/>
      <c r="DJH264" s="9"/>
      <c r="DJI264" s="9"/>
      <c r="DJJ264" s="9"/>
      <c r="DJK264" s="9"/>
      <c r="DJL264" s="9"/>
      <c r="DJM264" s="9"/>
      <c r="DJN264" s="9"/>
      <c r="DJO264" s="9"/>
      <c r="DJP264" s="9"/>
      <c r="DJQ264" s="9"/>
      <c r="DJR264" s="9"/>
      <c r="DJS264" s="9"/>
      <c r="DJT264" s="9"/>
      <c r="DJU264" s="9"/>
      <c r="DJV264" s="9"/>
      <c r="DJW264" s="9"/>
      <c r="DJX264" s="9"/>
      <c r="DJY264" s="9"/>
      <c r="DJZ264" s="9"/>
      <c r="DKA264" s="9"/>
      <c r="DKB264" s="9"/>
      <c r="DKC264" s="9"/>
      <c r="DKD264" s="9"/>
      <c r="DKE264" s="9"/>
      <c r="DKF264" s="9"/>
      <c r="DKG264" s="9"/>
      <c r="DKH264" s="9"/>
      <c r="DKI264" s="9"/>
      <c r="DKJ264" s="9"/>
      <c r="DKK264" s="9"/>
      <c r="DKL264" s="9"/>
      <c r="DKM264" s="9"/>
      <c r="DKN264" s="9"/>
      <c r="DKO264" s="9"/>
      <c r="DKP264" s="9"/>
      <c r="DKQ264" s="9"/>
      <c r="DKR264" s="9"/>
      <c r="DKS264" s="9"/>
      <c r="DKT264" s="9"/>
      <c r="DKU264" s="9"/>
      <c r="DKV264" s="9"/>
      <c r="DKW264" s="9"/>
      <c r="DKX264" s="9"/>
      <c r="DKY264" s="9"/>
      <c r="DKZ264" s="9"/>
      <c r="DLA264" s="9"/>
      <c r="DLB264" s="9"/>
      <c r="DLC264" s="9"/>
      <c r="DLD264" s="9"/>
      <c r="DLE264" s="9"/>
      <c r="DLF264" s="9"/>
      <c r="DLG264" s="9"/>
      <c r="DLH264" s="9"/>
      <c r="DLI264" s="9"/>
      <c r="DLJ264" s="9"/>
      <c r="DLK264" s="9"/>
      <c r="DLL264" s="9"/>
      <c r="DLM264" s="9"/>
      <c r="DLN264" s="9"/>
      <c r="DLO264" s="9"/>
      <c r="DLP264" s="9"/>
      <c r="DLQ264" s="9"/>
      <c r="DLR264" s="9"/>
      <c r="DLS264" s="9"/>
      <c r="DLT264" s="9"/>
      <c r="DLU264" s="9"/>
      <c r="DLV264" s="9"/>
      <c r="DLW264" s="9"/>
      <c r="DLX264" s="9"/>
      <c r="DLY264" s="9"/>
      <c r="DLZ264" s="9"/>
      <c r="DMA264" s="9"/>
      <c r="DMB264" s="9"/>
      <c r="DMC264" s="9"/>
      <c r="DMD264" s="9"/>
      <c r="DME264" s="9"/>
      <c r="DMF264" s="9"/>
      <c r="DMG264" s="9"/>
      <c r="DMH264" s="9"/>
      <c r="DMI264" s="9"/>
      <c r="DMJ264" s="9"/>
      <c r="DMK264" s="9"/>
      <c r="DML264" s="9"/>
      <c r="DMM264" s="9"/>
      <c r="DMN264" s="9"/>
      <c r="DMO264" s="9"/>
      <c r="DMP264" s="9"/>
      <c r="DMQ264" s="9"/>
      <c r="DMR264" s="9"/>
      <c r="DMS264" s="9"/>
      <c r="DMT264" s="9"/>
      <c r="DMU264" s="9"/>
      <c r="DMV264" s="9"/>
      <c r="DMW264" s="9"/>
      <c r="DMX264" s="9"/>
      <c r="DMY264" s="9"/>
      <c r="DMZ264" s="9"/>
      <c r="DNA264" s="9"/>
      <c r="DNB264" s="9"/>
      <c r="DNC264" s="9"/>
      <c r="DND264" s="9"/>
      <c r="DNE264" s="9"/>
      <c r="DNF264" s="9"/>
      <c r="DNG264" s="9"/>
      <c r="DNH264" s="9"/>
      <c r="DNI264" s="9"/>
      <c r="DNJ264" s="9"/>
      <c r="DNK264" s="9"/>
      <c r="DNL264" s="9"/>
      <c r="DNM264" s="9"/>
      <c r="DNN264" s="9"/>
      <c r="DNO264" s="9"/>
      <c r="DNP264" s="9"/>
      <c r="DNQ264" s="9"/>
      <c r="DNR264" s="9"/>
      <c r="DNS264" s="9"/>
      <c r="DNT264" s="9"/>
      <c r="DNU264" s="9"/>
      <c r="DNV264" s="9"/>
      <c r="DNW264" s="9"/>
      <c r="DNX264" s="9"/>
      <c r="DNY264" s="9"/>
      <c r="DNZ264" s="9"/>
      <c r="DOA264" s="9"/>
      <c r="DOB264" s="9"/>
      <c r="DOC264" s="9"/>
      <c r="DOD264" s="9"/>
      <c r="DOE264" s="9"/>
      <c r="DOF264" s="9"/>
      <c r="DOG264" s="9"/>
      <c r="DOH264" s="9"/>
      <c r="DOI264" s="9"/>
      <c r="DOJ264" s="9"/>
      <c r="DOK264" s="9"/>
      <c r="DOL264" s="9"/>
      <c r="DOM264" s="9"/>
      <c r="DON264" s="9"/>
      <c r="DOO264" s="9"/>
      <c r="DOP264" s="9"/>
      <c r="DOQ264" s="9"/>
      <c r="DOR264" s="9"/>
      <c r="DOS264" s="9"/>
      <c r="DOT264" s="9"/>
      <c r="DOU264" s="9"/>
      <c r="DOV264" s="9"/>
      <c r="DOW264" s="9"/>
      <c r="DOX264" s="9"/>
      <c r="DOY264" s="9"/>
      <c r="DOZ264" s="9"/>
      <c r="DPA264" s="9"/>
      <c r="DPB264" s="9"/>
      <c r="DPC264" s="9"/>
      <c r="DPD264" s="9"/>
      <c r="DPE264" s="9"/>
      <c r="DPF264" s="9"/>
      <c r="DPG264" s="9"/>
      <c r="DPH264" s="9"/>
      <c r="DPI264" s="9"/>
      <c r="DPJ264" s="9"/>
      <c r="DPK264" s="9"/>
      <c r="DPL264" s="9"/>
      <c r="DPM264" s="9"/>
      <c r="DPN264" s="9"/>
      <c r="DPO264" s="9"/>
      <c r="DPP264" s="9"/>
      <c r="DPQ264" s="9"/>
      <c r="DPR264" s="9"/>
      <c r="DPS264" s="9"/>
      <c r="DPT264" s="9"/>
      <c r="DPU264" s="9"/>
      <c r="DPV264" s="9"/>
      <c r="DPW264" s="9"/>
      <c r="DPX264" s="9"/>
      <c r="DPY264" s="9"/>
      <c r="DPZ264" s="9"/>
      <c r="DQA264" s="9"/>
      <c r="DQB264" s="9"/>
      <c r="DQC264" s="9"/>
      <c r="DQD264" s="9"/>
      <c r="DQE264" s="9"/>
      <c r="DQF264" s="9"/>
      <c r="DQG264" s="9"/>
      <c r="DQH264" s="9"/>
      <c r="DQI264" s="9"/>
      <c r="DQJ264" s="9"/>
      <c r="DQK264" s="9"/>
      <c r="DQL264" s="9"/>
      <c r="DQM264" s="9"/>
      <c r="DQN264" s="9"/>
      <c r="DQO264" s="9"/>
      <c r="DQP264" s="9"/>
      <c r="DQQ264" s="9"/>
      <c r="DQR264" s="9"/>
      <c r="DQS264" s="9"/>
      <c r="DQT264" s="9"/>
      <c r="DQU264" s="9"/>
      <c r="DQV264" s="9"/>
      <c r="DQW264" s="9"/>
      <c r="DQX264" s="9"/>
      <c r="DQY264" s="9"/>
      <c r="DQZ264" s="9"/>
      <c r="DRA264" s="9"/>
      <c r="DRB264" s="9"/>
      <c r="DRC264" s="9"/>
      <c r="DRD264" s="9"/>
      <c r="DRE264" s="9"/>
      <c r="DRF264" s="9"/>
      <c r="DRG264" s="9"/>
      <c r="DRH264" s="9"/>
      <c r="DRI264" s="9"/>
      <c r="DRJ264" s="9"/>
      <c r="DRK264" s="9"/>
      <c r="DRL264" s="9"/>
      <c r="DRM264" s="9"/>
      <c r="DRN264" s="9"/>
      <c r="DRO264" s="9"/>
      <c r="DRP264" s="9"/>
      <c r="DRQ264" s="9"/>
      <c r="DRR264" s="9"/>
      <c r="DRS264" s="9"/>
      <c r="DRT264" s="9"/>
      <c r="DRU264" s="9"/>
      <c r="DRV264" s="9"/>
      <c r="DRW264" s="9"/>
      <c r="DRX264" s="9"/>
      <c r="DRY264" s="9"/>
      <c r="DRZ264" s="9"/>
      <c r="DSA264" s="9"/>
      <c r="DSB264" s="9"/>
      <c r="DSC264" s="9"/>
      <c r="DSD264" s="9"/>
      <c r="DSE264" s="9"/>
      <c r="DSF264" s="9"/>
      <c r="DSG264" s="9"/>
      <c r="DSH264" s="9"/>
      <c r="DSI264" s="9"/>
      <c r="DSJ264" s="9"/>
      <c r="DSK264" s="9"/>
      <c r="DSL264" s="9"/>
      <c r="DSM264" s="9"/>
      <c r="DSN264" s="9"/>
      <c r="DSO264" s="9"/>
      <c r="DSP264" s="9"/>
      <c r="DSQ264" s="9"/>
      <c r="DSR264" s="9"/>
      <c r="DSS264" s="9"/>
      <c r="DST264" s="9"/>
      <c r="DSU264" s="9"/>
      <c r="DSV264" s="9"/>
      <c r="DSW264" s="9"/>
      <c r="DSX264" s="9"/>
      <c r="DSY264" s="9"/>
      <c r="DSZ264" s="9"/>
      <c r="DTA264" s="9"/>
      <c r="DTB264" s="9"/>
      <c r="DTC264" s="9"/>
      <c r="DTD264" s="9"/>
      <c r="DTE264" s="9"/>
      <c r="DTF264" s="9"/>
      <c r="DTG264" s="9"/>
      <c r="DTH264" s="9"/>
      <c r="DTI264" s="9"/>
      <c r="DTJ264" s="9"/>
      <c r="DTK264" s="9"/>
      <c r="DTL264" s="9"/>
      <c r="DTM264" s="9"/>
      <c r="DTN264" s="9"/>
      <c r="DTO264" s="9"/>
      <c r="DTP264" s="9"/>
      <c r="DTQ264" s="9"/>
      <c r="DTR264" s="9"/>
      <c r="DTS264" s="9"/>
      <c r="DTT264" s="9"/>
      <c r="DTU264" s="9"/>
      <c r="DTV264" s="9"/>
      <c r="DTW264" s="9"/>
      <c r="DTX264" s="9"/>
      <c r="DTY264" s="9"/>
      <c r="DTZ264" s="9"/>
      <c r="DUA264" s="9"/>
      <c r="DUB264" s="9"/>
      <c r="DUC264" s="9"/>
      <c r="DUD264" s="9"/>
      <c r="DUE264" s="9"/>
      <c r="DUF264" s="9"/>
      <c r="DUG264" s="9"/>
      <c r="DUH264" s="9"/>
      <c r="DUI264" s="9"/>
      <c r="DUJ264" s="9"/>
      <c r="DUK264" s="9"/>
      <c r="DUL264" s="9"/>
      <c r="DUM264" s="9"/>
      <c r="DUN264" s="9"/>
      <c r="DUO264" s="9"/>
      <c r="DUP264" s="9"/>
      <c r="DUQ264" s="9"/>
      <c r="DUR264" s="9"/>
      <c r="DUS264" s="9"/>
      <c r="DUT264" s="9"/>
      <c r="DUU264" s="9"/>
      <c r="DUV264" s="9"/>
      <c r="DUW264" s="9"/>
      <c r="DUX264" s="9"/>
      <c r="DUY264" s="9"/>
      <c r="DUZ264" s="9"/>
      <c r="DVA264" s="9"/>
      <c r="DVB264" s="9"/>
      <c r="DVC264" s="9"/>
      <c r="DVD264" s="9"/>
      <c r="DVE264" s="9"/>
      <c r="DVF264" s="9"/>
      <c r="DVG264" s="9"/>
      <c r="DVH264" s="9"/>
      <c r="DVI264" s="9"/>
      <c r="DVJ264" s="9"/>
      <c r="DVK264" s="9"/>
      <c r="DVL264" s="9"/>
      <c r="DVM264" s="9"/>
      <c r="DVN264" s="9"/>
      <c r="DVO264" s="9"/>
      <c r="DVP264" s="9"/>
      <c r="DVQ264" s="9"/>
      <c r="DVR264" s="9"/>
      <c r="DVS264" s="9"/>
      <c r="DVT264" s="9"/>
      <c r="DVU264" s="9"/>
      <c r="DVV264" s="9"/>
      <c r="DVW264" s="9"/>
      <c r="DVX264" s="9"/>
      <c r="DVY264" s="9"/>
      <c r="DVZ264" s="9"/>
      <c r="DWA264" s="9"/>
      <c r="DWB264" s="9"/>
      <c r="DWC264" s="9"/>
      <c r="DWD264" s="9"/>
      <c r="DWE264" s="9"/>
      <c r="DWF264" s="9"/>
      <c r="DWG264" s="9"/>
      <c r="DWH264" s="9"/>
      <c r="DWI264" s="9"/>
      <c r="DWJ264" s="9"/>
      <c r="DWK264" s="9"/>
      <c r="DWL264" s="9"/>
      <c r="DWM264" s="9"/>
      <c r="DWN264" s="9"/>
      <c r="DWO264" s="9"/>
      <c r="DWP264" s="9"/>
      <c r="DWQ264" s="9"/>
      <c r="DWR264" s="9"/>
      <c r="DWS264" s="9"/>
      <c r="DWT264" s="9"/>
      <c r="DWU264" s="9"/>
      <c r="DWV264" s="9"/>
      <c r="DWW264" s="9"/>
      <c r="DWX264" s="9"/>
      <c r="DWY264" s="9"/>
      <c r="DWZ264" s="9"/>
      <c r="DXA264" s="9"/>
      <c r="DXB264" s="9"/>
      <c r="DXC264" s="9"/>
      <c r="DXD264" s="9"/>
      <c r="DXE264" s="9"/>
      <c r="DXF264" s="9"/>
      <c r="DXG264" s="9"/>
      <c r="DXH264" s="9"/>
      <c r="DXI264" s="9"/>
      <c r="DXJ264" s="9"/>
      <c r="DXK264" s="9"/>
      <c r="DXL264" s="9"/>
      <c r="DXM264" s="9"/>
      <c r="DXN264" s="9"/>
      <c r="DXO264" s="9"/>
      <c r="DXP264" s="9"/>
      <c r="DXQ264" s="9"/>
      <c r="DXR264" s="9"/>
      <c r="DXS264" s="9"/>
      <c r="DXT264" s="9"/>
      <c r="DXU264" s="9"/>
      <c r="DXV264" s="9"/>
      <c r="DXW264" s="9"/>
      <c r="DXX264" s="9"/>
      <c r="DXY264" s="9"/>
      <c r="DXZ264" s="9"/>
      <c r="DYA264" s="9"/>
      <c r="DYB264" s="9"/>
      <c r="DYC264" s="9"/>
      <c r="DYD264" s="9"/>
      <c r="DYE264" s="9"/>
      <c r="DYF264" s="9"/>
      <c r="DYG264" s="9"/>
      <c r="DYH264" s="9"/>
      <c r="DYI264" s="9"/>
      <c r="DYJ264" s="9"/>
      <c r="DYK264" s="9"/>
      <c r="DYL264" s="9"/>
      <c r="DYM264" s="9"/>
      <c r="DYN264" s="9"/>
      <c r="DYO264" s="9"/>
      <c r="DYP264" s="9"/>
      <c r="DYQ264" s="9"/>
      <c r="DYR264" s="9"/>
      <c r="DYS264" s="9"/>
      <c r="DYT264" s="9"/>
      <c r="DYU264" s="9"/>
      <c r="DYV264" s="9"/>
      <c r="DYW264" s="9"/>
      <c r="DYX264" s="9"/>
      <c r="DYY264" s="9"/>
      <c r="DYZ264" s="9"/>
      <c r="DZA264" s="9"/>
      <c r="DZB264" s="9"/>
      <c r="DZC264" s="9"/>
      <c r="DZD264" s="9"/>
      <c r="DZE264" s="9"/>
      <c r="DZF264" s="9"/>
      <c r="DZG264" s="9"/>
      <c r="DZH264" s="9"/>
      <c r="DZI264" s="9"/>
      <c r="DZJ264" s="9"/>
      <c r="DZK264" s="9"/>
      <c r="DZL264" s="9"/>
      <c r="DZM264" s="9"/>
      <c r="DZN264" s="9"/>
      <c r="DZO264" s="9"/>
      <c r="DZP264" s="9"/>
      <c r="DZQ264" s="9"/>
      <c r="DZR264" s="9"/>
      <c r="DZS264" s="9"/>
      <c r="DZT264" s="9"/>
      <c r="DZU264" s="9"/>
      <c r="DZV264" s="9"/>
      <c r="DZW264" s="9"/>
      <c r="DZX264" s="9"/>
      <c r="DZY264" s="9"/>
      <c r="DZZ264" s="9"/>
      <c r="EAA264" s="9"/>
      <c r="EAB264" s="9"/>
      <c r="EAC264" s="9"/>
      <c r="EAD264" s="9"/>
      <c r="EAE264" s="9"/>
      <c r="EAF264" s="9"/>
      <c r="EAG264" s="9"/>
      <c r="EAH264" s="9"/>
      <c r="EAI264" s="9"/>
      <c r="EAJ264" s="9"/>
      <c r="EAK264" s="9"/>
      <c r="EAL264" s="9"/>
      <c r="EAM264" s="9"/>
      <c r="EAN264" s="9"/>
      <c r="EAO264" s="9"/>
      <c r="EAP264" s="9"/>
      <c r="EAQ264" s="9"/>
      <c r="EAR264" s="9"/>
      <c r="EAS264" s="9"/>
      <c r="EAT264" s="9"/>
      <c r="EAU264" s="9"/>
      <c r="EAV264" s="9"/>
      <c r="EAW264" s="9"/>
      <c r="EAX264" s="9"/>
      <c r="EAY264" s="9"/>
      <c r="EAZ264" s="9"/>
      <c r="EBA264" s="9"/>
      <c r="EBB264" s="9"/>
      <c r="EBC264" s="9"/>
      <c r="EBD264" s="9"/>
      <c r="EBE264" s="9"/>
      <c r="EBF264" s="9"/>
      <c r="EBG264" s="9"/>
      <c r="EBH264" s="9"/>
      <c r="EBI264" s="9"/>
      <c r="EBJ264" s="9"/>
      <c r="EBK264" s="9"/>
      <c r="EBL264" s="9"/>
      <c r="EBM264" s="9"/>
      <c r="EBN264" s="9"/>
      <c r="EBO264" s="9"/>
      <c r="EBP264" s="9"/>
      <c r="EBQ264" s="9"/>
      <c r="EBR264" s="9"/>
      <c r="EBS264" s="9"/>
      <c r="EBT264" s="9"/>
      <c r="EBU264" s="9"/>
      <c r="EBV264" s="9"/>
      <c r="EBW264" s="9"/>
      <c r="EBX264" s="9"/>
      <c r="EBY264" s="9"/>
      <c r="EBZ264" s="9"/>
      <c r="ECA264" s="9"/>
      <c r="ECB264" s="9"/>
      <c r="ECC264" s="9"/>
      <c r="ECD264" s="9"/>
      <c r="ECE264" s="9"/>
      <c r="ECF264" s="9"/>
      <c r="ECG264" s="9"/>
      <c r="ECH264" s="9"/>
      <c r="ECI264" s="9"/>
      <c r="ECJ264" s="9"/>
      <c r="ECK264" s="9"/>
      <c r="ECL264" s="9"/>
      <c r="ECM264" s="9"/>
      <c r="ECN264" s="9"/>
      <c r="ECO264" s="9"/>
      <c r="ECP264" s="9"/>
      <c r="ECQ264" s="9"/>
      <c r="ECR264" s="9"/>
      <c r="ECS264" s="9"/>
      <c r="ECT264" s="9"/>
      <c r="ECU264" s="9"/>
      <c r="ECV264" s="9"/>
      <c r="ECW264" s="9"/>
      <c r="ECX264" s="9"/>
      <c r="ECY264" s="9"/>
      <c r="ECZ264" s="9"/>
      <c r="EDA264" s="9"/>
      <c r="EDB264" s="9"/>
      <c r="EDC264" s="9"/>
      <c r="EDD264" s="9"/>
      <c r="EDE264" s="9"/>
      <c r="EDF264" s="9"/>
      <c r="EDG264" s="9"/>
      <c r="EDH264" s="9"/>
      <c r="EDI264" s="9"/>
      <c r="EDJ264" s="9"/>
      <c r="EDK264" s="9"/>
      <c r="EDL264" s="9"/>
      <c r="EDM264" s="9"/>
      <c r="EDN264" s="9"/>
      <c r="EDO264" s="9"/>
      <c r="EDP264" s="9"/>
      <c r="EDQ264" s="9"/>
      <c r="EDR264" s="9"/>
      <c r="EDS264" s="9"/>
      <c r="EDT264" s="9"/>
      <c r="EDU264" s="9"/>
      <c r="EDV264" s="9"/>
      <c r="EDW264" s="9"/>
      <c r="EDX264" s="9"/>
      <c r="EDY264" s="9"/>
      <c r="EDZ264" s="9"/>
      <c r="EEA264" s="9"/>
      <c r="EEB264" s="9"/>
      <c r="EEC264" s="9"/>
      <c r="EED264" s="9"/>
      <c r="EEE264" s="9"/>
      <c r="EEF264" s="9"/>
      <c r="EEG264" s="9"/>
      <c r="EEH264" s="9"/>
      <c r="EEI264" s="9"/>
      <c r="EEJ264" s="9"/>
      <c r="EEK264" s="9"/>
      <c r="EEL264" s="9"/>
      <c r="EEM264" s="9"/>
      <c r="EEN264" s="9"/>
      <c r="EEO264" s="9"/>
      <c r="EEP264" s="9"/>
      <c r="EEQ264" s="9"/>
      <c r="EER264" s="9"/>
      <c r="EES264" s="9"/>
      <c r="EET264" s="9"/>
      <c r="EEU264" s="9"/>
      <c r="EEV264" s="9"/>
      <c r="EEW264" s="9"/>
      <c r="EEX264" s="9"/>
      <c r="EEY264" s="9"/>
      <c r="EEZ264" s="9"/>
      <c r="EFA264" s="9"/>
      <c r="EFB264" s="9"/>
      <c r="EFC264" s="9"/>
      <c r="EFD264" s="9"/>
      <c r="EFE264" s="9"/>
      <c r="EFF264" s="9"/>
      <c r="EFG264" s="9"/>
      <c r="EFH264" s="9"/>
      <c r="EFI264" s="9"/>
      <c r="EFJ264" s="9"/>
      <c r="EFK264" s="9"/>
      <c r="EFL264" s="9"/>
      <c r="EFM264" s="9"/>
      <c r="EFN264" s="9"/>
      <c r="EFO264" s="9"/>
      <c r="EFP264" s="9"/>
      <c r="EFQ264" s="9"/>
      <c r="EFR264" s="9"/>
      <c r="EFS264" s="9"/>
      <c r="EFT264" s="9"/>
      <c r="EFU264" s="9"/>
      <c r="EFV264" s="9"/>
      <c r="EFW264" s="9"/>
      <c r="EFX264" s="9"/>
      <c r="EFY264" s="9"/>
      <c r="EFZ264" s="9"/>
      <c r="EGA264" s="9"/>
      <c r="EGB264" s="9"/>
      <c r="EGC264" s="9"/>
      <c r="EGD264" s="9"/>
      <c r="EGE264" s="9"/>
      <c r="EGF264" s="9"/>
      <c r="EGG264" s="9"/>
      <c r="EGH264" s="9"/>
      <c r="EGI264" s="9"/>
      <c r="EGJ264" s="9"/>
      <c r="EGK264" s="9"/>
      <c r="EGL264" s="9"/>
      <c r="EGM264" s="9"/>
      <c r="EGN264" s="9"/>
      <c r="EGO264" s="9"/>
      <c r="EGP264" s="9"/>
      <c r="EGQ264" s="9"/>
      <c r="EGR264" s="9"/>
      <c r="EGS264" s="9"/>
      <c r="EGT264" s="9"/>
      <c r="EGU264" s="9"/>
      <c r="EGV264" s="9"/>
      <c r="EGW264" s="9"/>
      <c r="EGX264" s="9"/>
      <c r="EGY264" s="9"/>
      <c r="EGZ264" s="9"/>
      <c r="EHA264" s="9"/>
      <c r="EHB264" s="9"/>
      <c r="EHC264" s="9"/>
      <c r="EHD264" s="9"/>
      <c r="EHE264" s="9"/>
      <c r="EHF264" s="9"/>
      <c r="EHG264" s="9"/>
      <c r="EHH264" s="9"/>
      <c r="EHI264" s="9"/>
      <c r="EHJ264" s="9"/>
      <c r="EHK264" s="9"/>
      <c r="EHL264" s="9"/>
      <c r="EHM264" s="9"/>
      <c r="EHN264" s="9"/>
      <c r="EHO264" s="9"/>
      <c r="EHP264" s="9"/>
      <c r="EHQ264" s="9"/>
      <c r="EHR264" s="9"/>
      <c r="EHS264" s="9"/>
      <c r="EHT264" s="9"/>
      <c r="EHU264" s="9"/>
      <c r="EHV264" s="9"/>
      <c r="EHW264" s="9"/>
      <c r="EHX264" s="9"/>
      <c r="EHY264" s="9"/>
      <c r="EHZ264" s="9"/>
      <c r="EIA264" s="9"/>
      <c r="EIB264" s="9"/>
      <c r="EIC264" s="9"/>
      <c r="EID264" s="9"/>
      <c r="EIE264" s="9"/>
      <c r="EIF264" s="9"/>
      <c r="EIG264" s="9"/>
      <c r="EIH264" s="9"/>
      <c r="EII264" s="9"/>
      <c r="EIJ264" s="9"/>
      <c r="EIK264" s="9"/>
      <c r="EIL264" s="9"/>
      <c r="EIM264" s="9"/>
      <c r="EIN264" s="9"/>
      <c r="EIO264" s="9"/>
      <c r="EIP264" s="9"/>
      <c r="EIQ264" s="9"/>
      <c r="EIR264" s="9"/>
      <c r="EIS264" s="9"/>
      <c r="EIT264" s="9"/>
      <c r="EIU264" s="9"/>
      <c r="EIV264" s="9"/>
      <c r="EIW264" s="9"/>
      <c r="EIX264" s="9"/>
      <c r="EIY264" s="9"/>
      <c r="EIZ264" s="9"/>
      <c r="EJA264" s="9"/>
      <c r="EJB264" s="9"/>
      <c r="EJC264" s="9"/>
      <c r="EJD264" s="9"/>
      <c r="EJE264" s="9"/>
      <c r="EJF264" s="9"/>
      <c r="EJG264" s="9"/>
      <c r="EJH264" s="9"/>
      <c r="EJI264" s="9"/>
      <c r="EJJ264" s="9"/>
      <c r="EJK264" s="9"/>
      <c r="EJL264" s="9"/>
      <c r="EJM264" s="9"/>
      <c r="EJN264" s="9"/>
      <c r="EJO264" s="9"/>
      <c r="EJP264" s="9"/>
      <c r="EJQ264" s="9"/>
      <c r="EJR264" s="9"/>
      <c r="EJS264" s="9"/>
      <c r="EJT264" s="9"/>
      <c r="EJU264" s="9"/>
      <c r="EJV264" s="9"/>
      <c r="EJW264" s="9"/>
      <c r="EJX264" s="9"/>
      <c r="EJY264" s="9"/>
      <c r="EJZ264" s="9"/>
      <c r="EKA264" s="9"/>
      <c r="EKB264" s="9"/>
      <c r="EKC264" s="9"/>
      <c r="EKD264" s="9"/>
      <c r="EKE264" s="9"/>
      <c r="EKF264" s="9"/>
      <c r="EKG264" s="9"/>
      <c r="EKH264" s="9"/>
      <c r="EKI264" s="9"/>
      <c r="EKJ264" s="9"/>
      <c r="EKK264" s="9"/>
      <c r="EKL264" s="9"/>
      <c r="EKM264" s="9"/>
      <c r="EKN264" s="9"/>
      <c r="EKO264" s="9"/>
      <c r="EKP264" s="9"/>
      <c r="EKQ264" s="9"/>
      <c r="EKR264" s="9"/>
      <c r="EKS264" s="9"/>
      <c r="EKT264" s="9"/>
      <c r="EKU264" s="9"/>
      <c r="EKV264" s="9"/>
      <c r="EKW264" s="9"/>
      <c r="EKX264" s="9"/>
      <c r="EKY264" s="9"/>
      <c r="EKZ264" s="9"/>
      <c r="ELA264" s="9"/>
      <c r="ELB264" s="9"/>
      <c r="ELC264" s="9"/>
      <c r="ELD264" s="9"/>
      <c r="ELE264" s="9"/>
      <c r="ELF264" s="9"/>
      <c r="ELG264" s="9"/>
      <c r="ELH264" s="9"/>
      <c r="ELI264" s="9"/>
      <c r="ELJ264" s="9"/>
      <c r="ELK264" s="9"/>
      <c r="ELL264" s="9"/>
      <c r="ELM264" s="9"/>
      <c r="ELN264" s="9"/>
      <c r="ELO264" s="9"/>
      <c r="ELP264" s="9"/>
      <c r="ELQ264" s="9"/>
      <c r="ELR264" s="9"/>
      <c r="ELS264" s="9"/>
      <c r="ELT264" s="9"/>
      <c r="ELU264" s="9"/>
      <c r="ELV264" s="9"/>
      <c r="ELW264" s="9"/>
      <c r="ELX264" s="9"/>
      <c r="ELY264" s="9"/>
      <c r="ELZ264" s="9"/>
      <c r="EMA264" s="9"/>
      <c r="EMB264" s="9"/>
      <c r="EMC264" s="9"/>
      <c r="EMD264" s="9"/>
      <c r="EME264" s="9"/>
      <c r="EMF264" s="9"/>
      <c r="EMG264" s="9"/>
      <c r="EMH264" s="9"/>
      <c r="EMI264" s="9"/>
      <c r="EMJ264" s="9"/>
      <c r="EMK264" s="9"/>
      <c r="EML264" s="9"/>
      <c r="EMM264" s="9"/>
      <c r="EMN264" s="9"/>
      <c r="EMO264" s="9"/>
      <c r="EMP264" s="9"/>
      <c r="EMQ264" s="9"/>
      <c r="EMR264" s="9"/>
      <c r="EMS264" s="9"/>
      <c r="EMT264" s="9"/>
      <c r="EMU264" s="9"/>
      <c r="EMV264" s="9"/>
      <c r="EMW264" s="9"/>
      <c r="EMX264" s="9"/>
      <c r="EMY264" s="9"/>
      <c r="EMZ264" s="9"/>
      <c r="ENA264" s="9"/>
      <c r="ENB264" s="9"/>
      <c r="ENC264" s="9"/>
      <c r="END264" s="9"/>
      <c r="ENE264" s="9"/>
      <c r="ENF264" s="9"/>
      <c r="ENG264" s="9"/>
      <c r="ENH264" s="9"/>
      <c r="ENI264" s="9"/>
      <c r="ENJ264" s="9"/>
      <c r="ENK264" s="9"/>
      <c r="ENL264" s="9"/>
      <c r="ENM264" s="9"/>
      <c r="ENN264" s="9"/>
      <c r="ENO264" s="9"/>
      <c r="ENP264" s="9"/>
      <c r="ENQ264" s="9"/>
      <c r="ENR264" s="9"/>
      <c r="ENS264" s="9"/>
      <c r="ENT264" s="9"/>
      <c r="ENU264" s="9"/>
      <c r="ENV264" s="9"/>
      <c r="ENW264" s="9"/>
      <c r="ENX264" s="9"/>
      <c r="ENY264" s="9"/>
      <c r="ENZ264" s="9"/>
      <c r="EOA264" s="9"/>
      <c r="EOB264" s="9"/>
      <c r="EOC264" s="9"/>
      <c r="EOD264" s="9"/>
      <c r="EOE264" s="9"/>
      <c r="EOF264" s="9"/>
      <c r="EOG264" s="9"/>
      <c r="EOH264" s="9"/>
      <c r="EOI264" s="9"/>
      <c r="EOJ264" s="9"/>
      <c r="EOK264" s="9"/>
      <c r="EOL264" s="9"/>
      <c r="EOM264" s="9"/>
      <c r="EON264" s="9"/>
      <c r="EOO264" s="9"/>
      <c r="EOP264" s="9"/>
      <c r="EOQ264" s="9"/>
      <c r="EOR264" s="9"/>
      <c r="EOS264" s="9"/>
      <c r="EOT264" s="9"/>
      <c r="EOU264" s="9"/>
      <c r="EOV264" s="9"/>
      <c r="EOW264" s="9"/>
      <c r="EOX264" s="9"/>
      <c r="EOY264" s="9"/>
      <c r="EOZ264" s="9"/>
      <c r="EPA264" s="9"/>
      <c r="EPB264" s="9"/>
      <c r="EPC264" s="9"/>
      <c r="EPD264" s="9"/>
      <c r="EPE264" s="9"/>
      <c r="EPF264" s="9"/>
      <c r="EPG264" s="9"/>
      <c r="EPH264" s="9"/>
      <c r="EPI264" s="9"/>
      <c r="EPJ264" s="9"/>
      <c r="EPK264" s="9"/>
      <c r="EPL264" s="9"/>
      <c r="EPM264" s="9"/>
      <c r="EPN264" s="9"/>
      <c r="EPO264" s="9"/>
      <c r="EPP264" s="9"/>
      <c r="EPQ264" s="9"/>
      <c r="EPR264" s="9"/>
      <c r="EPS264" s="9"/>
      <c r="EPT264" s="9"/>
      <c r="EPU264" s="9"/>
      <c r="EPV264" s="9"/>
      <c r="EPW264" s="9"/>
      <c r="EPX264" s="9"/>
      <c r="EPY264" s="9"/>
      <c r="EPZ264" s="9"/>
      <c r="EQA264" s="9"/>
      <c r="EQB264" s="9"/>
      <c r="EQC264" s="9"/>
      <c r="EQD264" s="9"/>
      <c r="EQE264" s="9"/>
      <c r="EQF264" s="9"/>
      <c r="EQG264" s="9"/>
      <c r="EQH264" s="9"/>
      <c r="EQI264" s="9"/>
      <c r="EQJ264" s="9"/>
      <c r="EQK264" s="9"/>
      <c r="EQL264" s="9"/>
      <c r="EQM264" s="9"/>
      <c r="EQN264" s="9"/>
      <c r="EQO264" s="9"/>
      <c r="EQP264" s="9"/>
      <c r="EQQ264" s="9"/>
      <c r="EQR264" s="9"/>
      <c r="EQS264" s="9"/>
      <c r="EQT264" s="9"/>
      <c r="EQU264" s="9"/>
      <c r="EQV264" s="9"/>
      <c r="EQW264" s="9"/>
      <c r="EQX264" s="9"/>
      <c r="EQY264" s="9"/>
      <c r="EQZ264" s="9"/>
      <c r="ERA264" s="9"/>
      <c r="ERB264" s="9"/>
      <c r="ERC264" s="9"/>
      <c r="ERD264" s="9"/>
      <c r="ERE264" s="9"/>
      <c r="ERF264" s="9"/>
      <c r="ERG264" s="9"/>
      <c r="ERH264" s="9"/>
      <c r="ERI264" s="9"/>
      <c r="ERJ264" s="9"/>
      <c r="ERK264" s="9"/>
      <c r="ERL264" s="9"/>
      <c r="ERM264" s="9"/>
      <c r="ERN264" s="9"/>
      <c r="ERO264" s="9"/>
      <c r="ERP264" s="9"/>
      <c r="ERQ264" s="9"/>
      <c r="ERR264" s="9"/>
      <c r="ERS264" s="9"/>
      <c r="ERT264" s="9"/>
      <c r="ERU264" s="9"/>
      <c r="ERV264" s="9"/>
      <c r="ERW264" s="9"/>
      <c r="ERX264" s="9"/>
      <c r="ERY264" s="9"/>
      <c r="ERZ264" s="9"/>
      <c r="ESA264" s="9"/>
      <c r="ESB264" s="9"/>
      <c r="ESC264" s="9"/>
      <c r="ESD264" s="9"/>
      <c r="ESE264" s="9"/>
      <c r="ESF264" s="9"/>
      <c r="ESG264" s="9"/>
      <c r="ESH264" s="9"/>
      <c r="ESI264" s="9"/>
      <c r="ESJ264" s="9"/>
      <c r="ESK264" s="9"/>
      <c r="ESL264" s="9"/>
      <c r="ESM264" s="9"/>
      <c r="ESN264" s="9"/>
      <c r="ESO264" s="9"/>
      <c r="ESP264" s="9"/>
      <c r="ESQ264" s="9"/>
      <c r="ESR264" s="9"/>
      <c r="ESS264" s="9"/>
      <c r="EST264" s="9"/>
      <c r="ESU264" s="9"/>
      <c r="ESV264" s="9"/>
      <c r="ESW264" s="9"/>
      <c r="ESX264" s="9"/>
      <c r="ESY264" s="9"/>
      <c r="ESZ264" s="9"/>
      <c r="ETA264" s="9"/>
      <c r="ETB264" s="9"/>
      <c r="ETC264" s="9"/>
      <c r="ETD264" s="9"/>
      <c r="ETE264" s="9"/>
      <c r="ETF264" s="9"/>
      <c r="ETG264" s="9"/>
      <c r="ETH264" s="9"/>
      <c r="ETI264" s="9"/>
      <c r="ETJ264" s="9"/>
      <c r="ETK264" s="9"/>
      <c r="ETL264" s="9"/>
      <c r="ETM264" s="9"/>
      <c r="ETN264" s="9"/>
      <c r="ETO264" s="9"/>
      <c r="ETP264" s="9"/>
      <c r="ETQ264" s="9"/>
      <c r="ETR264" s="9"/>
      <c r="ETS264" s="9"/>
      <c r="ETT264" s="9"/>
      <c r="ETU264" s="9"/>
      <c r="ETV264" s="9"/>
      <c r="ETW264" s="9"/>
      <c r="ETX264" s="9"/>
      <c r="ETY264" s="9"/>
      <c r="ETZ264" s="9"/>
      <c r="EUA264" s="9"/>
      <c r="EUB264" s="9"/>
      <c r="EUC264" s="9"/>
      <c r="EUD264" s="9"/>
      <c r="EUE264" s="9"/>
      <c r="EUF264" s="9"/>
      <c r="EUG264" s="9"/>
      <c r="EUH264" s="9"/>
      <c r="EUI264" s="9"/>
      <c r="EUJ264" s="9"/>
      <c r="EUK264" s="9"/>
      <c r="EUL264" s="9"/>
      <c r="EUM264" s="9"/>
      <c r="EUN264" s="9"/>
      <c r="EUO264" s="9"/>
      <c r="EUP264" s="9"/>
      <c r="EUQ264" s="9"/>
      <c r="EUR264" s="9"/>
      <c r="EUS264" s="9"/>
      <c r="EUT264" s="9"/>
      <c r="EUU264" s="9"/>
      <c r="EUV264" s="9"/>
      <c r="EUW264" s="9"/>
      <c r="EUX264" s="9"/>
      <c r="EUY264" s="9"/>
      <c r="EUZ264" s="9"/>
      <c r="EVA264" s="9"/>
      <c r="EVB264" s="9"/>
      <c r="EVC264" s="9"/>
      <c r="EVD264" s="9"/>
      <c r="EVE264" s="9"/>
      <c r="EVF264" s="9"/>
      <c r="EVG264" s="9"/>
      <c r="EVH264" s="9"/>
      <c r="EVI264" s="9"/>
      <c r="EVJ264" s="9"/>
      <c r="EVK264" s="9"/>
      <c r="EVL264" s="9"/>
      <c r="EVM264" s="9"/>
      <c r="EVN264" s="9"/>
      <c r="EVO264" s="9"/>
      <c r="EVP264" s="9"/>
      <c r="EVQ264" s="9"/>
      <c r="EVR264" s="9"/>
      <c r="EVS264" s="9"/>
      <c r="EVT264" s="9"/>
      <c r="EVU264" s="9"/>
      <c r="EVV264" s="9"/>
      <c r="EVW264" s="9"/>
      <c r="EVX264" s="9"/>
      <c r="EVY264" s="9"/>
      <c r="EVZ264" s="9"/>
      <c r="EWA264" s="9"/>
      <c r="EWB264" s="9"/>
      <c r="EWC264" s="9"/>
      <c r="EWD264" s="9"/>
      <c r="EWE264" s="9"/>
      <c r="EWF264" s="9"/>
      <c r="EWG264" s="9"/>
      <c r="EWH264" s="9"/>
      <c r="EWI264" s="9"/>
      <c r="EWJ264" s="9"/>
      <c r="EWK264" s="9"/>
      <c r="EWL264" s="9"/>
      <c r="EWM264" s="9"/>
      <c r="EWN264" s="9"/>
      <c r="EWO264" s="9"/>
      <c r="EWP264" s="9"/>
      <c r="EWQ264" s="9"/>
      <c r="EWR264" s="9"/>
      <c r="EWS264" s="9"/>
      <c r="EWT264" s="9"/>
      <c r="EWU264" s="9"/>
      <c r="EWV264" s="9"/>
      <c r="EWW264" s="9"/>
      <c r="EWX264" s="9"/>
      <c r="EWY264" s="9"/>
      <c r="EWZ264" s="9"/>
      <c r="EXA264" s="9"/>
      <c r="EXB264" s="9"/>
      <c r="EXC264" s="9"/>
      <c r="EXD264" s="9"/>
      <c r="EXE264" s="9"/>
      <c r="EXF264" s="9"/>
      <c r="EXG264" s="9"/>
      <c r="EXH264" s="9"/>
      <c r="EXI264" s="9"/>
      <c r="EXJ264" s="9"/>
      <c r="EXK264" s="9"/>
      <c r="EXL264" s="9"/>
      <c r="EXM264" s="9"/>
      <c r="EXN264" s="9"/>
      <c r="EXO264" s="9"/>
      <c r="EXP264" s="9"/>
      <c r="EXQ264" s="9"/>
      <c r="EXR264" s="9"/>
      <c r="EXS264" s="9"/>
      <c r="EXT264" s="9"/>
      <c r="EXU264" s="9"/>
      <c r="EXV264" s="9"/>
      <c r="EXW264" s="9"/>
      <c r="EXX264" s="9"/>
      <c r="EXY264" s="9"/>
      <c r="EXZ264" s="9"/>
      <c r="EYA264" s="9"/>
      <c r="EYB264" s="9"/>
      <c r="EYC264" s="9"/>
      <c r="EYD264" s="9"/>
      <c r="EYE264" s="9"/>
      <c r="EYF264" s="9"/>
      <c r="EYG264" s="9"/>
      <c r="EYH264" s="9"/>
      <c r="EYI264" s="9"/>
      <c r="EYJ264" s="9"/>
      <c r="EYK264" s="9"/>
      <c r="EYL264" s="9"/>
      <c r="EYM264" s="9"/>
      <c r="EYN264" s="9"/>
      <c r="EYO264" s="9"/>
      <c r="EYP264" s="9"/>
      <c r="EYQ264" s="9"/>
      <c r="EYR264" s="9"/>
      <c r="EYS264" s="9"/>
      <c r="EYT264" s="9"/>
      <c r="EYU264" s="9"/>
      <c r="EYV264" s="9"/>
      <c r="EYW264" s="9"/>
      <c r="EYX264" s="9"/>
      <c r="EYY264" s="9"/>
      <c r="EYZ264" s="9"/>
      <c r="EZA264" s="9"/>
      <c r="EZB264" s="9"/>
      <c r="EZC264" s="9"/>
      <c r="EZD264" s="9"/>
      <c r="EZE264" s="9"/>
      <c r="EZF264" s="9"/>
      <c r="EZG264" s="9"/>
      <c r="EZH264" s="9"/>
      <c r="EZI264" s="9"/>
      <c r="EZJ264" s="9"/>
      <c r="EZK264" s="9"/>
      <c r="EZL264" s="9"/>
      <c r="EZM264" s="9"/>
      <c r="EZN264" s="9"/>
      <c r="EZO264" s="9"/>
      <c r="EZP264" s="9"/>
      <c r="EZQ264" s="9"/>
      <c r="EZR264" s="9"/>
      <c r="EZS264" s="9"/>
      <c r="EZT264" s="9"/>
      <c r="EZU264" s="9"/>
      <c r="EZV264" s="9"/>
      <c r="EZW264" s="9"/>
      <c r="EZX264" s="9"/>
      <c r="EZY264" s="9"/>
      <c r="EZZ264" s="9"/>
      <c r="FAA264" s="9"/>
      <c r="FAB264" s="9"/>
      <c r="FAC264" s="9"/>
      <c r="FAD264" s="9"/>
      <c r="FAE264" s="9"/>
      <c r="FAF264" s="9"/>
      <c r="FAG264" s="9"/>
      <c r="FAH264" s="9"/>
      <c r="FAI264" s="9"/>
      <c r="FAJ264" s="9"/>
      <c r="FAK264" s="9"/>
      <c r="FAL264" s="9"/>
      <c r="FAM264" s="9"/>
      <c r="FAN264" s="9"/>
      <c r="FAO264" s="9"/>
      <c r="FAP264" s="9"/>
      <c r="FAQ264" s="9"/>
      <c r="FAR264" s="9"/>
      <c r="FAS264" s="9"/>
      <c r="FAT264" s="9"/>
      <c r="FAU264" s="9"/>
      <c r="FAV264" s="9"/>
      <c r="FAW264" s="9"/>
      <c r="FAX264" s="9"/>
      <c r="FAY264" s="9"/>
      <c r="FAZ264" s="9"/>
      <c r="FBA264" s="9"/>
      <c r="FBB264" s="9"/>
      <c r="FBC264" s="9"/>
      <c r="FBD264" s="9"/>
      <c r="FBE264" s="9"/>
      <c r="FBF264" s="9"/>
      <c r="FBG264" s="9"/>
      <c r="FBH264" s="9"/>
      <c r="FBI264" s="9"/>
      <c r="FBJ264" s="9"/>
      <c r="FBK264" s="9"/>
      <c r="FBL264" s="9"/>
      <c r="FBM264" s="9"/>
      <c r="FBN264" s="9"/>
      <c r="FBO264" s="9"/>
      <c r="FBP264" s="9"/>
      <c r="FBQ264" s="9"/>
      <c r="FBR264" s="9"/>
      <c r="FBS264" s="9"/>
      <c r="FBT264" s="9"/>
      <c r="FBU264" s="9"/>
      <c r="FBV264" s="9"/>
      <c r="FBW264" s="9"/>
      <c r="FBX264" s="9"/>
      <c r="FBY264" s="9"/>
      <c r="FBZ264" s="9"/>
      <c r="FCA264" s="9"/>
      <c r="FCB264" s="9"/>
      <c r="FCC264" s="9"/>
      <c r="FCD264" s="9"/>
      <c r="FCE264" s="9"/>
      <c r="FCF264" s="9"/>
      <c r="FCG264" s="9"/>
      <c r="FCH264" s="9"/>
      <c r="FCI264" s="9"/>
      <c r="FCJ264" s="9"/>
      <c r="FCK264" s="9"/>
      <c r="FCL264" s="9"/>
      <c r="FCM264" s="9"/>
      <c r="FCN264" s="9"/>
      <c r="FCO264" s="9"/>
      <c r="FCP264" s="9"/>
      <c r="FCQ264" s="9"/>
      <c r="FCR264" s="9"/>
      <c r="FCS264" s="9"/>
      <c r="FCT264" s="9"/>
      <c r="FCU264" s="9"/>
      <c r="FCV264" s="9"/>
      <c r="FCW264" s="9"/>
      <c r="FCX264" s="9"/>
      <c r="FCY264" s="9"/>
      <c r="FCZ264" s="9"/>
      <c r="FDA264" s="9"/>
      <c r="FDB264" s="9"/>
      <c r="FDC264" s="9"/>
      <c r="FDD264" s="9"/>
      <c r="FDE264" s="9"/>
      <c r="FDF264" s="9"/>
      <c r="FDG264" s="9"/>
      <c r="FDH264" s="9"/>
      <c r="FDI264" s="9"/>
      <c r="FDJ264" s="9"/>
      <c r="FDK264" s="9"/>
      <c r="FDL264" s="9"/>
      <c r="FDM264" s="9"/>
      <c r="FDN264" s="9"/>
      <c r="FDO264" s="9"/>
      <c r="FDP264" s="9"/>
      <c r="FDQ264" s="9"/>
      <c r="FDR264" s="9"/>
      <c r="FDS264" s="9"/>
      <c r="FDT264" s="9"/>
      <c r="FDU264" s="9"/>
      <c r="FDV264" s="9"/>
      <c r="FDW264" s="9"/>
      <c r="FDX264" s="9"/>
      <c r="FDY264" s="9"/>
      <c r="FDZ264" s="9"/>
      <c r="FEA264" s="9"/>
      <c r="FEB264" s="9"/>
      <c r="FEC264" s="9"/>
      <c r="FED264" s="9"/>
      <c r="FEE264" s="9"/>
      <c r="FEF264" s="9"/>
      <c r="FEG264" s="9"/>
      <c r="FEH264" s="9"/>
      <c r="FEI264" s="9"/>
      <c r="FEJ264" s="9"/>
      <c r="FEK264" s="9"/>
      <c r="FEL264" s="9"/>
      <c r="FEM264" s="9"/>
      <c r="FEN264" s="9"/>
      <c r="FEO264" s="9"/>
      <c r="FEP264" s="9"/>
      <c r="FEQ264" s="9"/>
      <c r="FER264" s="9"/>
      <c r="FES264" s="9"/>
      <c r="FET264" s="9"/>
      <c r="FEU264" s="9"/>
      <c r="FEV264" s="9"/>
      <c r="FEW264" s="9"/>
      <c r="FEX264" s="9"/>
      <c r="FEY264" s="9"/>
      <c r="FEZ264" s="9"/>
      <c r="FFA264" s="9"/>
      <c r="FFB264" s="9"/>
      <c r="FFC264" s="9"/>
      <c r="FFD264" s="9"/>
      <c r="FFE264" s="9"/>
      <c r="FFF264" s="9"/>
      <c r="FFG264" s="9"/>
      <c r="FFH264" s="9"/>
      <c r="FFI264" s="9"/>
      <c r="FFJ264" s="9"/>
      <c r="FFK264" s="9"/>
      <c r="FFL264" s="9"/>
      <c r="FFM264" s="9"/>
      <c r="FFN264" s="9"/>
      <c r="FFO264" s="9"/>
      <c r="FFP264" s="9"/>
      <c r="FFQ264" s="9"/>
      <c r="FFR264" s="9"/>
      <c r="FFS264" s="9"/>
      <c r="FFT264" s="9"/>
      <c r="FFU264" s="9"/>
      <c r="FFV264" s="9"/>
      <c r="FFW264" s="9"/>
      <c r="FFX264" s="9"/>
      <c r="FFY264" s="9"/>
      <c r="FFZ264" s="9"/>
      <c r="FGA264" s="9"/>
      <c r="FGB264" s="9"/>
      <c r="FGC264" s="9"/>
      <c r="FGD264" s="9"/>
      <c r="FGE264" s="9"/>
      <c r="FGF264" s="9"/>
      <c r="FGG264" s="9"/>
      <c r="FGH264" s="9"/>
      <c r="FGI264" s="9"/>
      <c r="FGJ264" s="9"/>
      <c r="FGK264" s="9"/>
      <c r="FGL264" s="9"/>
      <c r="FGM264" s="9"/>
      <c r="FGN264" s="9"/>
      <c r="FGO264" s="9"/>
      <c r="FGP264" s="9"/>
      <c r="FGQ264" s="9"/>
      <c r="FGR264" s="9"/>
      <c r="FGS264" s="9"/>
      <c r="FGT264" s="9"/>
      <c r="FGU264" s="9"/>
      <c r="FGV264" s="9"/>
      <c r="FGW264" s="9"/>
      <c r="FGX264" s="9"/>
      <c r="FGY264" s="9"/>
      <c r="FGZ264" s="9"/>
      <c r="FHA264" s="9"/>
      <c r="FHB264" s="9"/>
      <c r="FHC264" s="9"/>
      <c r="FHD264" s="9"/>
      <c r="FHE264" s="9"/>
      <c r="FHF264" s="9"/>
      <c r="FHG264" s="9"/>
      <c r="FHH264" s="9"/>
      <c r="FHI264" s="9"/>
      <c r="FHJ264" s="9"/>
      <c r="FHK264" s="9"/>
      <c r="FHL264" s="9"/>
      <c r="FHM264" s="9"/>
      <c r="FHN264" s="9"/>
      <c r="FHO264" s="9"/>
      <c r="FHP264" s="9"/>
      <c r="FHQ264" s="9"/>
      <c r="FHR264" s="9"/>
      <c r="FHS264" s="9"/>
      <c r="FHT264" s="9"/>
      <c r="FHU264" s="9"/>
      <c r="FHV264" s="9"/>
      <c r="FHW264" s="9"/>
      <c r="FHX264" s="9"/>
      <c r="FHY264" s="9"/>
      <c r="FHZ264" s="9"/>
      <c r="FIA264" s="9"/>
      <c r="FIB264" s="9"/>
      <c r="FIC264" s="9"/>
      <c r="FID264" s="9"/>
      <c r="FIE264" s="9"/>
      <c r="FIF264" s="9"/>
      <c r="FIG264" s="9"/>
      <c r="FIH264" s="9"/>
      <c r="FII264" s="9"/>
      <c r="FIJ264" s="9"/>
      <c r="FIK264" s="9"/>
      <c r="FIL264" s="9"/>
      <c r="FIM264" s="9"/>
      <c r="FIN264" s="9"/>
      <c r="FIO264" s="9"/>
      <c r="FIP264" s="9"/>
      <c r="FIQ264" s="9"/>
      <c r="FIR264" s="9"/>
      <c r="FIS264" s="9"/>
      <c r="FIT264" s="9"/>
      <c r="FIU264" s="9"/>
      <c r="FIV264" s="9"/>
      <c r="FIW264" s="9"/>
      <c r="FIX264" s="9"/>
      <c r="FIY264" s="9"/>
      <c r="FIZ264" s="9"/>
      <c r="FJA264" s="9"/>
      <c r="FJB264" s="9"/>
      <c r="FJC264" s="9"/>
      <c r="FJD264" s="9"/>
      <c r="FJE264" s="9"/>
      <c r="FJF264" s="9"/>
      <c r="FJG264" s="9"/>
      <c r="FJH264" s="9"/>
      <c r="FJI264" s="9"/>
      <c r="FJJ264" s="9"/>
      <c r="FJK264" s="9"/>
      <c r="FJL264" s="9"/>
      <c r="FJM264" s="9"/>
      <c r="FJN264" s="9"/>
      <c r="FJO264" s="9"/>
      <c r="FJP264" s="9"/>
      <c r="FJQ264" s="9"/>
      <c r="FJR264" s="9"/>
      <c r="FJS264" s="9"/>
      <c r="FJT264" s="9"/>
      <c r="FJU264" s="9"/>
      <c r="FJV264" s="9"/>
      <c r="FJW264" s="9"/>
      <c r="FJX264" s="9"/>
      <c r="FJY264" s="9"/>
      <c r="FJZ264" s="9"/>
      <c r="FKA264" s="9"/>
      <c r="FKB264" s="9"/>
      <c r="FKC264" s="9"/>
      <c r="FKD264" s="9"/>
      <c r="FKE264" s="9"/>
      <c r="FKF264" s="9"/>
      <c r="FKG264" s="9"/>
      <c r="FKH264" s="9"/>
      <c r="FKI264" s="9"/>
      <c r="FKJ264" s="9"/>
      <c r="FKK264" s="9"/>
      <c r="FKL264" s="9"/>
      <c r="FKM264" s="9"/>
      <c r="FKN264" s="9"/>
      <c r="FKO264" s="9"/>
      <c r="FKP264" s="9"/>
      <c r="FKQ264" s="9"/>
      <c r="FKR264" s="9"/>
      <c r="FKS264" s="9"/>
      <c r="FKT264" s="9"/>
      <c r="FKU264" s="9"/>
      <c r="FKV264" s="9"/>
      <c r="FKW264" s="9"/>
      <c r="FKX264" s="9"/>
      <c r="FKY264" s="9"/>
      <c r="FKZ264" s="9"/>
      <c r="FLA264" s="9"/>
      <c r="FLB264" s="9"/>
      <c r="FLC264" s="9"/>
      <c r="FLD264" s="9"/>
      <c r="FLE264" s="9"/>
      <c r="FLF264" s="9"/>
      <c r="FLG264" s="9"/>
      <c r="FLH264" s="9"/>
      <c r="FLI264" s="9"/>
      <c r="FLJ264" s="9"/>
      <c r="FLK264" s="9"/>
      <c r="FLL264" s="9"/>
      <c r="FLM264" s="9"/>
      <c r="FLN264" s="9"/>
      <c r="FLO264" s="9"/>
      <c r="FLP264" s="9"/>
      <c r="FLQ264" s="9"/>
      <c r="FLR264" s="9"/>
      <c r="FLS264" s="9"/>
      <c r="FLT264" s="9"/>
      <c r="FLU264" s="9"/>
      <c r="FLV264" s="9"/>
      <c r="FLW264" s="9"/>
      <c r="FLX264" s="9"/>
      <c r="FLY264" s="9"/>
      <c r="FLZ264" s="9"/>
      <c r="FMA264" s="9"/>
      <c r="FMB264" s="9"/>
      <c r="FMC264" s="9"/>
      <c r="FMD264" s="9"/>
      <c r="FME264" s="9"/>
      <c r="FMF264" s="9"/>
      <c r="FMG264" s="9"/>
      <c r="FMH264" s="9"/>
      <c r="FMI264" s="9"/>
      <c r="FMJ264" s="9"/>
      <c r="FMK264" s="9"/>
      <c r="FML264" s="9"/>
      <c r="FMM264" s="9"/>
      <c r="FMN264" s="9"/>
      <c r="FMO264" s="9"/>
      <c r="FMP264" s="9"/>
      <c r="FMQ264" s="9"/>
      <c r="FMR264" s="9"/>
      <c r="FMS264" s="9"/>
      <c r="FMT264" s="9"/>
      <c r="FMU264" s="9"/>
      <c r="FMV264" s="9"/>
      <c r="FMW264" s="9"/>
      <c r="FMX264" s="9"/>
      <c r="FMY264" s="9"/>
      <c r="FMZ264" s="9"/>
      <c r="FNA264" s="9"/>
      <c r="FNB264" s="9"/>
      <c r="FNC264" s="9"/>
      <c r="FND264" s="9"/>
      <c r="FNE264" s="9"/>
      <c r="FNF264" s="9"/>
      <c r="FNG264" s="9"/>
      <c r="FNH264" s="9"/>
      <c r="FNI264" s="9"/>
      <c r="FNJ264" s="9"/>
      <c r="FNK264" s="9"/>
      <c r="FNL264" s="9"/>
      <c r="FNM264" s="9"/>
      <c r="FNN264" s="9"/>
      <c r="FNO264" s="9"/>
      <c r="FNP264" s="9"/>
      <c r="FNQ264" s="9"/>
      <c r="FNR264" s="9"/>
      <c r="FNS264" s="9"/>
      <c r="FNT264" s="9"/>
      <c r="FNU264" s="9"/>
      <c r="FNV264" s="9"/>
      <c r="FNW264" s="9"/>
      <c r="FNX264" s="9"/>
      <c r="FNY264" s="9"/>
      <c r="FNZ264" s="9"/>
      <c r="FOA264" s="9"/>
      <c r="FOB264" s="9"/>
      <c r="FOC264" s="9"/>
      <c r="FOD264" s="9"/>
      <c r="FOE264" s="9"/>
      <c r="FOF264" s="9"/>
      <c r="FOG264" s="9"/>
      <c r="FOH264" s="9"/>
      <c r="FOI264" s="9"/>
      <c r="FOJ264" s="9"/>
      <c r="FOK264" s="9"/>
      <c r="FOL264" s="9"/>
      <c r="FOM264" s="9"/>
      <c r="FON264" s="9"/>
      <c r="FOO264" s="9"/>
      <c r="FOP264" s="9"/>
      <c r="FOQ264" s="9"/>
      <c r="FOR264" s="9"/>
      <c r="FOS264" s="9"/>
      <c r="FOT264" s="9"/>
      <c r="FOU264" s="9"/>
      <c r="FOV264" s="9"/>
      <c r="FOW264" s="9"/>
      <c r="FOX264" s="9"/>
      <c r="FOY264" s="9"/>
      <c r="FOZ264" s="9"/>
      <c r="FPA264" s="9"/>
      <c r="FPB264" s="9"/>
      <c r="FPC264" s="9"/>
      <c r="FPD264" s="9"/>
      <c r="FPE264" s="9"/>
      <c r="FPF264" s="9"/>
      <c r="FPG264" s="9"/>
      <c r="FPH264" s="9"/>
      <c r="FPI264" s="9"/>
      <c r="FPJ264" s="9"/>
      <c r="FPK264" s="9"/>
      <c r="FPL264" s="9"/>
      <c r="FPM264" s="9"/>
      <c r="FPN264" s="9"/>
      <c r="FPO264" s="9"/>
      <c r="FPP264" s="9"/>
      <c r="FPQ264" s="9"/>
      <c r="FPR264" s="9"/>
      <c r="FPS264" s="9"/>
      <c r="FPT264" s="9"/>
      <c r="FPU264" s="9"/>
      <c r="FPV264" s="9"/>
      <c r="FPW264" s="9"/>
      <c r="FPX264" s="9"/>
      <c r="FPY264" s="9"/>
      <c r="FPZ264" s="9"/>
      <c r="FQA264" s="9"/>
      <c r="FQB264" s="9"/>
      <c r="FQC264" s="9"/>
      <c r="FQD264" s="9"/>
      <c r="FQE264" s="9"/>
      <c r="FQF264" s="9"/>
      <c r="FQG264" s="9"/>
      <c r="FQH264" s="9"/>
      <c r="FQI264" s="9"/>
      <c r="FQJ264" s="9"/>
      <c r="FQK264" s="9"/>
      <c r="FQL264" s="9"/>
      <c r="FQM264" s="9"/>
      <c r="FQN264" s="9"/>
      <c r="FQO264" s="9"/>
      <c r="FQP264" s="9"/>
      <c r="FQQ264" s="9"/>
      <c r="FQR264" s="9"/>
      <c r="FQS264" s="9"/>
      <c r="FQT264" s="9"/>
      <c r="FQU264" s="9"/>
      <c r="FQV264" s="9"/>
      <c r="FQW264" s="9"/>
      <c r="FQX264" s="9"/>
      <c r="FQY264" s="9"/>
      <c r="FQZ264" s="9"/>
      <c r="FRA264" s="9"/>
      <c r="FRB264" s="9"/>
      <c r="FRC264" s="9"/>
      <c r="FRD264" s="9"/>
      <c r="FRE264" s="9"/>
      <c r="FRF264" s="9"/>
      <c r="FRG264" s="9"/>
      <c r="FRH264" s="9"/>
      <c r="FRI264" s="9"/>
      <c r="FRJ264" s="9"/>
      <c r="FRK264" s="9"/>
      <c r="FRL264" s="9"/>
      <c r="FRM264" s="9"/>
      <c r="FRN264" s="9"/>
      <c r="FRO264" s="9"/>
      <c r="FRP264" s="9"/>
      <c r="FRQ264" s="9"/>
      <c r="FRR264" s="9"/>
      <c r="FRS264" s="9"/>
      <c r="FRT264" s="9"/>
      <c r="FRU264" s="9"/>
      <c r="FRV264" s="9"/>
      <c r="FRW264" s="9"/>
      <c r="FRX264" s="9"/>
      <c r="FRY264" s="9"/>
      <c r="FRZ264" s="9"/>
      <c r="FSA264" s="9"/>
      <c r="FSB264" s="9"/>
      <c r="FSC264" s="9"/>
      <c r="FSD264" s="9"/>
      <c r="FSE264" s="9"/>
      <c r="FSF264" s="9"/>
      <c r="FSG264" s="9"/>
      <c r="FSH264" s="9"/>
      <c r="FSI264" s="9"/>
      <c r="FSJ264" s="9"/>
      <c r="FSK264" s="9"/>
      <c r="FSL264" s="9"/>
      <c r="FSM264" s="9"/>
      <c r="FSN264" s="9"/>
      <c r="FSO264" s="9"/>
      <c r="FSP264" s="9"/>
      <c r="FSQ264" s="9"/>
      <c r="FSR264" s="9"/>
      <c r="FSS264" s="9"/>
      <c r="FST264" s="9"/>
      <c r="FSU264" s="9"/>
      <c r="FSV264" s="9"/>
      <c r="FSW264" s="9"/>
      <c r="FSX264" s="9"/>
      <c r="FSY264" s="9"/>
      <c r="FSZ264" s="9"/>
      <c r="FTA264" s="9"/>
      <c r="FTB264" s="9"/>
      <c r="FTC264" s="9"/>
      <c r="FTD264" s="9"/>
      <c r="FTE264" s="9"/>
      <c r="FTF264" s="9"/>
      <c r="FTG264" s="9"/>
      <c r="FTH264" s="9"/>
      <c r="FTI264" s="9"/>
      <c r="FTJ264" s="9"/>
      <c r="FTK264" s="9"/>
      <c r="FTL264" s="9"/>
      <c r="FTM264" s="9"/>
      <c r="FTN264" s="9"/>
      <c r="FTO264" s="9"/>
      <c r="FTP264" s="9"/>
      <c r="FTQ264" s="9"/>
      <c r="FTR264" s="9"/>
      <c r="FTS264" s="9"/>
      <c r="FTT264" s="9"/>
      <c r="FTU264" s="9"/>
      <c r="FTV264" s="9"/>
      <c r="FTW264" s="9"/>
      <c r="FTX264" s="9"/>
      <c r="FTY264" s="9"/>
      <c r="FTZ264" s="9"/>
      <c r="FUA264" s="9"/>
      <c r="FUB264" s="9"/>
      <c r="FUC264" s="9"/>
      <c r="FUD264" s="9"/>
      <c r="FUE264" s="9"/>
      <c r="FUF264" s="9"/>
      <c r="FUG264" s="9"/>
      <c r="FUH264" s="9"/>
      <c r="FUI264" s="9"/>
      <c r="FUJ264" s="9"/>
      <c r="FUK264" s="9"/>
      <c r="FUL264" s="9"/>
      <c r="FUM264" s="9"/>
      <c r="FUN264" s="9"/>
      <c r="FUO264" s="9"/>
      <c r="FUP264" s="9"/>
      <c r="FUQ264" s="9"/>
      <c r="FUR264" s="9"/>
      <c r="FUS264" s="9"/>
      <c r="FUT264" s="9"/>
      <c r="FUU264" s="9"/>
      <c r="FUV264" s="9"/>
      <c r="FUW264" s="9"/>
      <c r="FUX264" s="9"/>
      <c r="FUY264" s="9"/>
      <c r="FUZ264" s="9"/>
      <c r="FVA264" s="9"/>
      <c r="FVB264" s="9"/>
      <c r="FVC264" s="9"/>
      <c r="FVD264" s="9"/>
      <c r="FVE264" s="9"/>
      <c r="FVF264" s="9"/>
      <c r="FVG264" s="9"/>
      <c r="FVH264" s="9"/>
      <c r="FVI264" s="9"/>
      <c r="FVJ264" s="9"/>
      <c r="FVK264" s="9"/>
      <c r="FVL264" s="9"/>
      <c r="FVM264" s="9"/>
      <c r="FVN264" s="9"/>
      <c r="FVO264" s="9"/>
      <c r="FVP264" s="9"/>
      <c r="FVQ264" s="9"/>
      <c r="FVR264" s="9"/>
      <c r="FVS264" s="9"/>
      <c r="FVT264" s="9"/>
      <c r="FVU264" s="9"/>
      <c r="FVV264" s="9"/>
      <c r="FVW264" s="9"/>
      <c r="FVX264" s="9"/>
      <c r="FVY264" s="9"/>
      <c r="FVZ264" s="9"/>
      <c r="FWA264" s="9"/>
      <c r="FWB264" s="9"/>
      <c r="FWC264" s="9"/>
      <c r="FWD264" s="9"/>
      <c r="FWE264" s="9"/>
      <c r="FWF264" s="9"/>
      <c r="FWG264" s="9"/>
      <c r="FWH264" s="9"/>
      <c r="FWI264" s="9"/>
      <c r="FWJ264" s="9"/>
      <c r="FWK264" s="9"/>
      <c r="FWL264" s="9"/>
      <c r="FWM264" s="9"/>
      <c r="FWN264" s="9"/>
      <c r="FWO264" s="9"/>
      <c r="FWP264" s="9"/>
      <c r="FWQ264" s="9"/>
      <c r="FWR264" s="9"/>
      <c r="FWS264" s="9"/>
      <c r="FWT264" s="9"/>
      <c r="FWU264" s="9"/>
      <c r="FWV264" s="9"/>
      <c r="FWW264" s="9"/>
      <c r="FWX264" s="9"/>
      <c r="FWY264" s="9"/>
      <c r="FWZ264" s="9"/>
      <c r="FXA264" s="9"/>
      <c r="FXB264" s="9"/>
      <c r="FXC264" s="9"/>
      <c r="FXD264" s="9"/>
      <c r="FXE264" s="9"/>
      <c r="FXF264" s="9"/>
      <c r="FXG264" s="9"/>
      <c r="FXH264" s="9"/>
      <c r="FXI264" s="9"/>
      <c r="FXJ264" s="9"/>
      <c r="FXK264" s="9"/>
      <c r="FXL264" s="9"/>
      <c r="FXM264" s="9"/>
      <c r="FXN264" s="9"/>
      <c r="FXO264" s="9"/>
      <c r="FXP264" s="9"/>
      <c r="FXQ264" s="9"/>
      <c r="FXR264" s="9"/>
      <c r="FXS264" s="9"/>
      <c r="FXT264" s="9"/>
      <c r="FXU264" s="9"/>
      <c r="FXV264" s="9"/>
      <c r="FXW264" s="9"/>
      <c r="FXX264" s="9"/>
      <c r="FXY264" s="9"/>
      <c r="FXZ264" s="9"/>
      <c r="FYA264" s="9"/>
      <c r="FYB264" s="9"/>
      <c r="FYC264" s="9"/>
      <c r="FYD264" s="9"/>
      <c r="FYE264" s="9"/>
      <c r="FYF264" s="9"/>
      <c r="FYG264" s="9"/>
      <c r="FYH264" s="9"/>
      <c r="FYI264" s="9"/>
      <c r="FYJ264" s="9"/>
      <c r="FYK264" s="9"/>
      <c r="FYL264" s="9"/>
      <c r="FYM264" s="9"/>
      <c r="FYN264" s="9"/>
      <c r="FYO264" s="9"/>
      <c r="FYP264" s="9"/>
      <c r="FYQ264" s="9"/>
      <c r="FYR264" s="9"/>
      <c r="FYS264" s="9"/>
      <c r="FYT264" s="9"/>
      <c r="FYU264" s="9"/>
      <c r="FYV264" s="9"/>
      <c r="FYW264" s="9"/>
      <c r="FYX264" s="9"/>
      <c r="FYY264" s="9"/>
      <c r="FYZ264" s="9"/>
      <c r="FZA264" s="9"/>
      <c r="FZB264" s="9"/>
      <c r="FZC264" s="9"/>
      <c r="FZD264" s="9"/>
      <c r="FZE264" s="9"/>
      <c r="FZF264" s="9"/>
      <c r="FZG264" s="9"/>
      <c r="FZH264" s="9"/>
      <c r="FZI264" s="9"/>
      <c r="FZJ264" s="9"/>
      <c r="FZK264" s="9"/>
      <c r="FZL264" s="9"/>
      <c r="FZM264" s="9"/>
      <c r="FZN264" s="9"/>
      <c r="FZO264" s="9"/>
      <c r="FZP264" s="9"/>
      <c r="FZQ264" s="9"/>
      <c r="FZR264" s="9"/>
      <c r="FZS264" s="9"/>
      <c r="FZT264" s="9"/>
      <c r="FZU264" s="9"/>
      <c r="FZV264" s="9"/>
      <c r="FZW264" s="9"/>
      <c r="FZX264" s="9"/>
      <c r="FZY264" s="9"/>
      <c r="FZZ264" s="9"/>
      <c r="GAA264" s="9"/>
      <c r="GAB264" s="9"/>
      <c r="GAC264" s="9"/>
      <c r="GAD264" s="9"/>
      <c r="GAE264" s="9"/>
      <c r="GAF264" s="9"/>
      <c r="GAG264" s="9"/>
      <c r="GAH264" s="9"/>
      <c r="GAI264" s="9"/>
      <c r="GAJ264" s="9"/>
      <c r="GAK264" s="9"/>
      <c r="GAL264" s="9"/>
      <c r="GAM264" s="9"/>
      <c r="GAN264" s="9"/>
      <c r="GAO264" s="9"/>
      <c r="GAP264" s="9"/>
      <c r="GAQ264" s="9"/>
      <c r="GAR264" s="9"/>
      <c r="GAS264" s="9"/>
      <c r="GAT264" s="9"/>
      <c r="GAU264" s="9"/>
      <c r="GAV264" s="9"/>
      <c r="GAW264" s="9"/>
      <c r="GAX264" s="9"/>
      <c r="GAY264" s="9"/>
      <c r="GAZ264" s="9"/>
      <c r="GBA264" s="9"/>
      <c r="GBB264" s="9"/>
      <c r="GBC264" s="9"/>
      <c r="GBD264" s="9"/>
      <c r="GBE264" s="9"/>
      <c r="GBF264" s="9"/>
      <c r="GBG264" s="9"/>
      <c r="GBH264" s="9"/>
      <c r="GBI264" s="9"/>
      <c r="GBJ264" s="9"/>
      <c r="GBK264" s="9"/>
      <c r="GBL264" s="9"/>
      <c r="GBM264" s="9"/>
      <c r="GBN264" s="9"/>
      <c r="GBO264" s="9"/>
      <c r="GBP264" s="9"/>
      <c r="GBQ264" s="9"/>
      <c r="GBR264" s="9"/>
      <c r="GBS264" s="9"/>
      <c r="GBT264" s="9"/>
      <c r="GBU264" s="9"/>
      <c r="GBV264" s="9"/>
      <c r="GBW264" s="9"/>
      <c r="GBX264" s="9"/>
      <c r="GBY264" s="9"/>
      <c r="GBZ264" s="9"/>
      <c r="GCA264" s="9"/>
      <c r="GCB264" s="9"/>
      <c r="GCC264" s="9"/>
      <c r="GCD264" s="9"/>
      <c r="GCE264" s="9"/>
      <c r="GCF264" s="9"/>
      <c r="GCG264" s="9"/>
      <c r="GCH264" s="9"/>
      <c r="GCI264" s="9"/>
      <c r="GCJ264" s="9"/>
      <c r="GCK264" s="9"/>
      <c r="GCL264" s="9"/>
      <c r="GCM264" s="9"/>
      <c r="GCN264" s="9"/>
      <c r="GCO264" s="9"/>
      <c r="GCP264" s="9"/>
      <c r="GCQ264" s="9"/>
      <c r="GCR264" s="9"/>
      <c r="GCS264" s="9"/>
      <c r="GCT264" s="9"/>
      <c r="GCU264" s="9"/>
      <c r="GCV264" s="9"/>
      <c r="GCW264" s="9"/>
      <c r="GCX264" s="9"/>
      <c r="GCY264" s="9"/>
      <c r="GCZ264" s="9"/>
      <c r="GDA264" s="9"/>
      <c r="GDB264" s="9"/>
      <c r="GDC264" s="9"/>
      <c r="GDD264" s="9"/>
      <c r="GDE264" s="9"/>
      <c r="GDF264" s="9"/>
      <c r="GDG264" s="9"/>
      <c r="GDH264" s="9"/>
      <c r="GDI264" s="9"/>
      <c r="GDJ264" s="9"/>
      <c r="GDK264" s="9"/>
      <c r="GDL264" s="9"/>
      <c r="GDM264" s="9"/>
      <c r="GDN264" s="9"/>
      <c r="GDO264" s="9"/>
      <c r="GDP264" s="9"/>
      <c r="GDQ264" s="9"/>
      <c r="GDR264" s="9"/>
      <c r="GDS264" s="9"/>
      <c r="GDT264" s="9"/>
      <c r="GDU264" s="9"/>
      <c r="GDV264" s="9"/>
      <c r="GDW264" s="9"/>
      <c r="GDX264" s="9"/>
      <c r="GDY264" s="9"/>
      <c r="GDZ264" s="9"/>
      <c r="GEA264" s="9"/>
      <c r="GEB264" s="9"/>
      <c r="GEC264" s="9"/>
      <c r="GED264" s="9"/>
      <c r="GEE264" s="9"/>
      <c r="GEF264" s="9"/>
      <c r="GEG264" s="9"/>
      <c r="GEH264" s="9"/>
      <c r="GEI264" s="9"/>
      <c r="GEJ264" s="9"/>
      <c r="GEK264" s="9"/>
      <c r="GEL264" s="9"/>
      <c r="GEM264" s="9"/>
      <c r="GEN264" s="9"/>
      <c r="GEO264" s="9"/>
      <c r="GEP264" s="9"/>
      <c r="GEQ264" s="9"/>
      <c r="GER264" s="9"/>
      <c r="GES264" s="9"/>
      <c r="GET264" s="9"/>
      <c r="GEU264" s="9"/>
      <c r="GEV264" s="9"/>
      <c r="GEW264" s="9"/>
      <c r="GEX264" s="9"/>
      <c r="GEY264" s="9"/>
      <c r="GEZ264" s="9"/>
      <c r="GFA264" s="9"/>
      <c r="GFB264" s="9"/>
      <c r="GFC264" s="9"/>
      <c r="GFD264" s="9"/>
      <c r="GFE264" s="9"/>
      <c r="GFF264" s="9"/>
      <c r="GFG264" s="9"/>
      <c r="GFH264" s="9"/>
      <c r="GFI264" s="9"/>
      <c r="GFJ264" s="9"/>
      <c r="GFK264" s="9"/>
      <c r="GFL264" s="9"/>
      <c r="GFM264" s="9"/>
      <c r="GFN264" s="9"/>
      <c r="GFO264" s="9"/>
      <c r="GFP264" s="9"/>
      <c r="GFQ264" s="9"/>
      <c r="GFR264" s="9"/>
      <c r="GFS264" s="9"/>
      <c r="GFT264" s="9"/>
      <c r="GFU264" s="9"/>
      <c r="GFV264" s="9"/>
      <c r="GFW264" s="9"/>
      <c r="GFX264" s="9"/>
      <c r="GFY264" s="9"/>
      <c r="GFZ264" s="9"/>
      <c r="GGA264" s="9"/>
      <c r="GGB264" s="9"/>
      <c r="GGC264" s="9"/>
      <c r="GGD264" s="9"/>
      <c r="GGE264" s="9"/>
      <c r="GGF264" s="9"/>
      <c r="GGG264" s="9"/>
      <c r="GGH264" s="9"/>
      <c r="GGI264" s="9"/>
      <c r="GGJ264" s="9"/>
      <c r="GGK264" s="9"/>
      <c r="GGL264" s="9"/>
      <c r="GGM264" s="9"/>
      <c r="GGN264" s="9"/>
      <c r="GGO264" s="9"/>
      <c r="GGP264" s="9"/>
      <c r="GGQ264" s="9"/>
      <c r="GGR264" s="9"/>
      <c r="GGS264" s="9"/>
      <c r="GGT264" s="9"/>
      <c r="GGU264" s="9"/>
      <c r="GGV264" s="9"/>
      <c r="GGW264" s="9"/>
      <c r="GGX264" s="9"/>
      <c r="GGY264" s="9"/>
      <c r="GGZ264" s="9"/>
      <c r="GHA264" s="9"/>
      <c r="GHB264" s="9"/>
      <c r="GHC264" s="9"/>
      <c r="GHD264" s="9"/>
      <c r="GHE264" s="9"/>
      <c r="GHF264" s="9"/>
      <c r="GHG264" s="9"/>
      <c r="GHH264" s="9"/>
      <c r="GHI264" s="9"/>
      <c r="GHJ264" s="9"/>
      <c r="GHK264" s="9"/>
      <c r="GHL264" s="9"/>
      <c r="GHM264" s="9"/>
      <c r="GHN264" s="9"/>
      <c r="GHO264" s="9"/>
      <c r="GHP264" s="9"/>
      <c r="GHQ264" s="9"/>
      <c r="GHR264" s="9"/>
      <c r="GHS264" s="9"/>
      <c r="GHT264" s="9"/>
      <c r="GHU264" s="9"/>
      <c r="GHV264" s="9"/>
      <c r="GHW264" s="9"/>
      <c r="GHX264" s="9"/>
      <c r="GHY264" s="9"/>
      <c r="GHZ264" s="9"/>
      <c r="GIA264" s="9"/>
      <c r="GIB264" s="9"/>
      <c r="GIC264" s="9"/>
      <c r="GID264" s="9"/>
      <c r="GIE264" s="9"/>
      <c r="GIF264" s="9"/>
      <c r="GIG264" s="9"/>
      <c r="GIH264" s="9"/>
      <c r="GII264" s="9"/>
      <c r="GIJ264" s="9"/>
      <c r="GIK264" s="9"/>
      <c r="GIL264" s="9"/>
      <c r="GIM264" s="9"/>
      <c r="GIN264" s="9"/>
      <c r="GIO264" s="9"/>
      <c r="GIP264" s="9"/>
      <c r="GIQ264" s="9"/>
      <c r="GIR264" s="9"/>
      <c r="GIS264" s="9"/>
      <c r="GIT264" s="9"/>
      <c r="GIU264" s="9"/>
      <c r="GIV264" s="9"/>
      <c r="GIW264" s="9"/>
      <c r="GIX264" s="9"/>
      <c r="GIY264" s="9"/>
      <c r="GIZ264" s="9"/>
      <c r="GJA264" s="9"/>
      <c r="GJB264" s="9"/>
      <c r="GJC264" s="9"/>
      <c r="GJD264" s="9"/>
      <c r="GJE264" s="9"/>
      <c r="GJF264" s="9"/>
      <c r="GJG264" s="9"/>
      <c r="GJH264" s="9"/>
      <c r="GJI264" s="9"/>
      <c r="GJJ264" s="9"/>
      <c r="GJK264" s="9"/>
      <c r="GJL264" s="9"/>
      <c r="GJM264" s="9"/>
      <c r="GJN264" s="9"/>
      <c r="GJO264" s="9"/>
      <c r="GJP264" s="9"/>
      <c r="GJQ264" s="9"/>
      <c r="GJR264" s="9"/>
      <c r="GJS264" s="9"/>
      <c r="GJT264" s="9"/>
      <c r="GJU264" s="9"/>
      <c r="GJV264" s="9"/>
      <c r="GJW264" s="9"/>
      <c r="GJX264" s="9"/>
      <c r="GJY264" s="9"/>
      <c r="GJZ264" s="9"/>
      <c r="GKA264" s="9"/>
      <c r="GKB264" s="9"/>
      <c r="GKC264" s="9"/>
      <c r="GKD264" s="9"/>
      <c r="GKE264" s="9"/>
      <c r="GKF264" s="9"/>
      <c r="GKG264" s="9"/>
      <c r="GKH264" s="9"/>
      <c r="GKI264" s="9"/>
      <c r="GKJ264" s="9"/>
      <c r="GKK264" s="9"/>
      <c r="GKL264" s="9"/>
      <c r="GKM264" s="9"/>
      <c r="GKN264" s="9"/>
      <c r="GKO264" s="9"/>
      <c r="GKP264" s="9"/>
      <c r="GKQ264" s="9"/>
      <c r="GKR264" s="9"/>
      <c r="GKS264" s="9"/>
      <c r="GKT264" s="9"/>
      <c r="GKU264" s="9"/>
      <c r="GKV264" s="9"/>
      <c r="GKW264" s="9"/>
      <c r="GKX264" s="9"/>
      <c r="GKY264" s="9"/>
      <c r="GKZ264" s="9"/>
      <c r="GLA264" s="9"/>
      <c r="GLB264" s="9"/>
      <c r="GLC264" s="9"/>
      <c r="GLD264" s="9"/>
      <c r="GLE264" s="9"/>
      <c r="GLF264" s="9"/>
      <c r="GLG264" s="9"/>
      <c r="GLH264" s="9"/>
      <c r="GLI264" s="9"/>
      <c r="GLJ264" s="9"/>
      <c r="GLK264" s="9"/>
      <c r="GLL264" s="9"/>
      <c r="GLM264" s="9"/>
      <c r="GLN264" s="9"/>
      <c r="GLO264" s="9"/>
      <c r="GLP264" s="9"/>
      <c r="GLQ264" s="9"/>
      <c r="GLR264" s="9"/>
      <c r="GLS264" s="9"/>
      <c r="GLT264" s="9"/>
      <c r="GLU264" s="9"/>
      <c r="GLV264" s="9"/>
      <c r="GLW264" s="9"/>
      <c r="GLX264" s="9"/>
      <c r="GLY264" s="9"/>
      <c r="GLZ264" s="9"/>
      <c r="GMA264" s="9"/>
      <c r="GMB264" s="9"/>
      <c r="GMC264" s="9"/>
      <c r="GMD264" s="9"/>
      <c r="GME264" s="9"/>
      <c r="GMF264" s="9"/>
      <c r="GMG264" s="9"/>
      <c r="GMH264" s="9"/>
      <c r="GMI264" s="9"/>
      <c r="GMJ264" s="9"/>
      <c r="GMK264" s="9"/>
      <c r="GML264" s="9"/>
      <c r="GMM264" s="9"/>
      <c r="GMN264" s="9"/>
      <c r="GMO264" s="9"/>
      <c r="GMP264" s="9"/>
      <c r="GMQ264" s="9"/>
      <c r="GMR264" s="9"/>
      <c r="GMS264" s="9"/>
      <c r="GMT264" s="9"/>
      <c r="GMU264" s="9"/>
      <c r="GMV264" s="9"/>
      <c r="GMW264" s="9"/>
      <c r="GMX264" s="9"/>
      <c r="GMY264" s="9"/>
      <c r="GMZ264" s="9"/>
      <c r="GNA264" s="9"/>
      <c r="GNB264" s="9"/>
      <c r="GNC264" s="9"/>
      <c r="GND264" s="9"/>
      <c r="GNE264" s="9"/>
      <c r="GNF264" s="9"/>
      <c r="GNG264" s="9"/>
      <c r="GNH264" s="9"/>
      <c r="GNI264" s="9"/>
      <c r="GNJ264" s="9"/>
      <c r="GNK264" s="9"/>
      <c r="GNL264" s="9"/>
      <c r="GNM264" s="9"/>
      <c r="GNN264" s="9"/>
      <c r="GNO264" s="9"/>
      <c r="GNP264" s="9"/>
      <c r="GNQ264" s="9"/>
      <c r="GNR264" s="9"/>
      <c r="GNS264" s="9"/>
      <c r="GNT264" s="9"/>
      <c r="GNU264" s="9"/>
      <c r="GNV264" s="9"/>
      <c r="GNW264" s="9"/>
      <c r="GNX264" s="9"/>
      <c r="GNY264" s="9"/>
      <c r="GNZ264" s="9"/>
      <c r="GOA264" s="9"/>
      <c r="GOB264" s="9"/>
      <c r="GOC264" s="9"/>
      <c r="GOD264" s="9"/>
      <c r="GOE264" s="9"/>
      <c r="GOF264" s="9"/>
      <c r="GOG264" s="9"/>
      <c r="GOH264" s="9"/>
      <c r="GOI264" s="9"/>
      <c r="GOJ264" s="9"/>
      <c r="GOK264" s="9"/>
      <c r="GOL264" s="9"/>
      <c r="GOM264" s="9"/>
      <c r="GON264" s="9"/>
      <c r="GOO264" s="9"/>
      <c r="GOP264" s="9"/>
      <c r="GOQ264" s="9"/>
      <c r="GOR264" s="9"/>
      <c r="GOS264" s="9"/>
      <c r="GOT264" s="9"/>
      <c r="GOU264" s="9"/>
      <c r="GOV264" s="9"/>
      <c r="GOW264" s="9"/>
      <c r="GOX264" s="9"/>
      <c r="GOY264" s="9"/>
      <c r="GOZ264" s="9"/>
      <c r="GPA264" s="9"/>
      <c r="GPB264" s="9"/>
      <c r="GPC264" s="9"/>
      <c r="GPD264" s="9"/>
      <c r="GPE264" s="9"/>
      <c r="GPF264" s="9"/>
      <c r="GPG264" s="9"/>
      <c r="GPH264" s="9"/>
      <c r="GPI264" s="9"/>
      <c r="GPJ264" s="9"/>
      <c r="GPK264" s="9"/>
      <c r="GPL264" s="9"/>
      <c r="GPM264" s="9"/>
      <c r="GPN264" s="9"/>
      <c r="GPO264" s="9"/>
      <c r="GPP264" s="9"/>
      <c r="GPQ264" s="9"/>
      <c r="GPR264" s="9"/>
      <c r="GPS264" s="9"/>
      <c r="GPT264" s="9"/>
      <c r="GPU264" s="9"/>
      <c r="GPV264" s="9"/>
      <c r="GPW264" s="9"/>
      <c r="GPX264" s="9"/>
      <c r="GPY264" s="9"/>
      <c r="GPZ264" s="9"/>
      <c r="GQA264" s="9"/>
      <c r="GQB264" s="9"/>
      <c r="GQC264" s="9"/>
      <c r="GQD264" s="9"/>
      <c r="GQE264" s="9"/>
      <c r="GQF264" s="9"/>
      <c r="GQG264" s="9"/>
      <c r="GQH264" s="9"/>
      <c r="GQI264" s="9"/>
      <c r="GQJ264" s="9"/>
      <c r="GQK264" s="9"/>
      <c r="GQL264" s="9"/>
      <c r="GQM264" s="9"/>
      <c r="GQN264" s="9"/>
      <c r="GQO264" s="9"/>
      <c r="GQP264" s="9"/>
      <c r="GQQ264" s="9"/>
      <c r="GQR264" s="9"/>
      <c r="GQS264" s="9"/>
      <c r="GQT264" s="9"/>
      <c r="GQU264" s="9"/>
      <c r="GQV264" s="9"/>
      <c r="GQW264" s="9"/>
      <c r="GQX264" s="9"/>
      <c r="GQY264" s="9"/>
      <c r="GQZ264" s="9"/>
      <c r="GRA264" s="9"/>
      <c r="GRB264" s="9"/>
      <c r="GRC264" s="9"/>
      <c r="GRD264" s="9"/>
      <c r="GRE264" s="9"/>
      <c r="GRF264" s="9"/>
      <c r="GRG264" s="9"/>
      <c r="GRH264" s="9"/>
      <c r="GRI264" s="9"/>
      <c r="GRJ264" s="9"/>
      <c r="GRK264" s="9"/>
      <c r="GRL264" s="9"/>
      <c r="GRM264" s="9"/>
      <c r="GRN264" s="9"/>
      <c r="GRO264" s="9"/>
      <c r="GRP264" s="9"/>
      <c r="GRQ264" s="9"/>
      <c r="GRR264" s="9"/>
      <c r="GRS264" s="9"/>
      <c r="GRT264" s="9"/>
      <c r="GRU264" s="9"/>
      <c r="GRV264" s="9"/>
      <c r="GRW264" s="9"/>
      <c r="GRX264" s="9"/>
      <c r="GRY264" s="9"/>
      <c r="GRZ264" s="9"/>
      <c r="GSA264" s="9"/>
      <c r="GSB264" s="9"/>
      <c r="GSC264" s="9"/>
      <c r="GSD264" s="9"/>
      <c r="GSE264" s="9"/>
      <c r="GSF264" s="9"/>
      <c r="GSG264" s="9"/>
      <c r="GSH264" s="9"/>
      <c r="GSI264" s="9"/>
      <c r="GSJ264" s="9"/>
      <c r="GSK264" s="9"/>
      <c r="GSL264" s="9"/>
      <c r="GSM264" s="9"/>
      <c r="GSN264" s="9"/>
      <c r="GSO264" s="9"/>
      <c r="GSP264" s="9"/>
      <c r="GSQ264" s="9"/>
      <c r="GSR264" s="9"/>
      <c r="GSS264" s="9"/>
      <c r="GST264" s="9"/>
      <c r="GSU264" s="9"/>
      <c r="GSV264" s="9"/>
      <c r="GSW264" s="9"/>
      <c r="GSX264" s="9"/>
      <c r="GSY264" s="9"/>
      <c r="GSZ264" s="9"/>
      <c r="GTA264" s="9"/>
      <c r="GTB264" s="9"/>
      <c r="GTC264" s="9"/>
      <c r="GTD264" s="9"/>
      <c r="GTE264" s="9"/>
      <c r="GTF264" s="9"/>
      <c r="GTG264" s="9"/>
      <c r="GTH264" s="9"/>
      <c r="GTI264" s="9"/>
      <c r="GTJ264" s="9"/>
      <c r="GTK264" s="9"/>
      <c r="GTL264" s="9"/>
      <c r="GTM264" s="9"/>
      <c r="GTN264" s="9"/>
      <c r="GTO264" s="9"/>
      <c r="GTP264" s="9"/>
      <c r="GTQ264" s="9"/>
      <c r="GTR264" s="9"/>
      <c r="GTS264" s="9"/>
      <c r="GTT264" s="9"/>
      <c r="GTU264" s="9"/>
      <c r="GTV264" s="9"/>
      <c r="GTW264" s="9"/>
      <c r="GTX264" s="9"/>
      <c r="GTY264" s="9"/>
      <c r="GTZ264" s="9"/>
      <c r="GUA264" s="9"/>
      <c r="GUB264" s="9"/>
      <c r="GUC264" s="9"/>
      <c r="GUD264" s="9"/>
      <c r="GUE264" s="9"/>
      <c r="GUF264" s="9"/>
      <c r="GUG264" s="9"/>
      <c r="GUH264" s="9"/>
      <c r="GUI264" s="9"/>
      <c r="GUJ264" s="9"/>
      <c r="GUK264" s="9"/>
      <c r="GUL264" s="9"/>
      <c r="GUM264" s="9"/>
      <c r="GUN264" s="9"/>
      <c r="GUO264" s="9"/>
      <c r="GUP264" s="9"/>
      <c r="GUQ264" s="9"/>
      <c r="GUR264" s="9"/>
      <c r="GUS264" s="9"/>
      <c r="GUT264" s="9"/>
      <c r="GUU264" s="9"/>
      <c r="GUV264" s="9"/>
      <c r="GUW264" s="9"/>
      <c r="GUX264" s="9"/>
      <c r="GUY264" s="9"/>
      <c r="GUZ264" s="9"/>
      <c r="GVA264" s="9"/>
      <c r="GVB264" s="9"/>
      <c r="GVC264" s="9"/>
      <c r="GVD264" s="9"/>
      <c r="GVE264" s="9"/>
      <c r="GVF264" s="9"/>
      <c r="GVG264" s="9"/>
      <c r="GVH264" s="9"/>
      <c r="GVI264" s="9"/>
      <c r="GVJ264" s="9"/>
      <c r="GVK264" s="9"/>
      <c r="GVL264" s="9"/>
      <c r="GVM264" s="9"/>
      <c r="GVN264" s="9"/>
      <c r="GVO264" s="9"/>
      <c r="GVP264" s="9"/>
      <c r="GVQ264" s="9"/>
      <c r="GVR264" s="9"/>
      <c r="GVS264" s="9"/>
      <c r="GVT264" s="9"/>
      <c r="GVU264" s="9"/>
      <c r="GVV264" s="9"/>
      <c r="GVW264" s="9"/>
      <c r="GVX264" s="9"/>
      <c r="GVY264" s="9"/>
      <c r="GVZ264" s="9"/>
      <c r="GWA264" s="9"/>
      <c r="GWB264" s="9"/>
      <c r="GWC264" s="9"/>
      <c r="GWD264" s="9"/>
      <c r="GWE264" s="9"/>
      <c r="GWF264" s="9"/>
      <c r="GWG264" s="9"/>
      <c r="GWH264" s="9"/>
      <c r="GWI264" s="9"/>
      <c r="GWJ264" s="9"/>
      <c r="GWK264" s="9"/>
      <c r="GWL264" s="9"/>
      <c r="GWM264" s="9"/>
      <c r="GWN264" s="9"/>
      <c r="GWO264" s="9"/>
      <c r="GWP264" s="9"/>
      <c r="GWQ264" s="9"/>
      <c r="GWR264" s="9"/>
      <c r="GWS264" s="9"/>
      <c r="GWT264" s="9"/>
      <c r="GWU264" s="9"/>
      <c r="GWV264" s="9"/>
      <c r="GWW264" s="9"/>
      <c r="GWX264" s="9"/>
      <c r="GWY264" s="9"/>
      <c r="GWZ264" s="9"/>
      <c r="GXA264" s="9"/>
      <c r="GXB264" s="9"/>
      <c r="GXC264" s="9"/>
      <c r="GXD264" s="9"/>
      <c r="GXE264" s="9"/>
      <c r="GXF264" s="9"/>
      <c r="GXG264" s="9"/>
      <c r="GXH264" s="9"/>
      <c r="GXI264" s="9"/>
      <c r="GXJ264" s="9"/>
      <c r="GXK264" s="9"/>
      <c r="GXL264" s="9"/>
      <c r="GXM264" s="9"/>
      <c r="GXN264" s="9"/>
      <c r="GXO264" s="9"/>
      <c r="GXP264" s="9"/>
      <c r="GXQ264" s="9"/>
      <c r="GXR264" s="9"/>
      <c r="GXS264" s="9"/>
      <c r="GXT264" s="9"/>
      <c r="GXU264" s="9"/>
      <c r="GXV264" s="9"/>
      <c r="GXW264" s="9"/>
      <c r="GXX264" s="9"/>
      <c r="GXY264" s="9"/>
      <c r="GXZ264" s="9"/>
      <c r="GYA264" s="9"/>
      <c r="GYB264" s="9"/>
      <c r="GYC264" s="9"/>
      <c r="GYD264" s="9"/>
      <c r="GYE264" s="9"/>
      <c r="GYF264" s="9"/>
      <c r="GYG264" s="9"/>
      <c r="GYH264" s="9"/>
      <c r="GYI264" s="9"/>
      <c r="GYJ264" s="9"/>
      <c r="GYK264" s="9"/>
      <c r="GYL264" s="9"/>
      <c r="GYM264" s="9"/>
      <c r="GYN264" s="9"/>
      <c r="GYO264" s="9"/>
      <c r="GYP264" s="9"/>
      <c r="GYQ264" s="9"/>
      <c r="GYR264" s="9"/>
      <c r="GYS264" s="9"/>
      <c r="GYT264" s="9"/>
      <c r="GYU264" s="9"/>
      <c r="GYV264" s="9"/>
      <c r="GYW264" s="9"/>
      <c r="GYX264" s="9"/>
      <c r="GYY264" s="9"/>
      <c r="GYZ264" s="9"/>
      <c r="GZA264" s="9"/>
      <c r="GZB264" s="9"/>
      <c r="GZC264" s="9"/>
      <c r="GZD264" s="9"/>
      <c r="GZE264" s="9"/>
      <c r="GZF264" s="9"/>
      <c r="GZG264" s="9"/>
      <c r="GZH264" s="9"/>
      <c r="GZI264" s="9"/>
      <c r="GZJ264" s="9"/>
      <c r="GZK264" s="9"/>
      <c r="GZL264" s="9"/>
      <c r="GZM264" s="9"/>
      <c r="GZN264" s="9"/>
      <c r="GZO264" s="9"/>
      <c r="GZP264" s="9"/>
      <c r="GZQ264" s="9"/>
      <c r="GZR264" s="9"/>
      <c r="GZS264" s="9"/>
      <c r="GZT264" s="9"/>
      <c r="GZU264" s="9"/>
      <c r="GZV264" s="9"/>
      <c r="GZW264" s="9"/>
      <c r="GZX264" s="9"/>
      <c r="GZY264" s="9"/>
      <c r="GZZ264" s="9"/>
      <c r="HAA264" s="9"/>
      <c r="HAB264" s="9"/>
      <c r="HAC264" s="9"/>
      <c r="HAD264" s="9"/>
      <c r="HAE264" s="9"/>
      <c r="HAF264" s="9"/>
      <c r="HAG264" s="9"/>
      <c r="HAH264" s="9"/>
      <c r="HAI264" s="9"/>
      <c r="HAJ264" s="9"/>
      <c r="HAK264" s="9"/>
      <c r="HAL264" s="9"/>
      <c r="HAM264" s="9"/>
      <c r="HAN264" s="9"/>
      <c r="HAO264" s="9"/>
      <c r="HAP264" s="9"/>
      <c r="HAQ264" s="9"/>
      <c r="HAR264" s="9"/>
      <c r="HAS264" s="9"/>
      <c r="HAT264" s="9"/>
      <c r="HAU264" s="9"/>
      <c r="HAV264" s="9"/>
      <c r="HAW264" s="9"/>
      <c r="HAX264" s="9"/>
      <c r="HAY264" s="9"/>
      <c r="HAZ264" s="9"/>
      <c r="HBA264" s="9"/>
      <c r="HBB264" s="9"/>
      <c r="HBC264" s="9"/>
      <c r="HBD264" s="9"/>
      <c r="HBE264" s="9"/>
      <c r="HBF264" s="9"/>
      <c r="HBG264" s="9"/>
      <c r="HBH264" s="9"/>
      <c r="HBI264" s="9"/>
      <c r="HBJ264" s="9"/>
      <c r="HBK264" s="9"/>
      <c r="HBL264" s="9"/>
      <c r="HBM264" s="9"/>
      <c r="HBN264" s="9"/>
      <c r="HBO264" s="9"/>
      <c r="HBP264" s="9"/>
      <c r="HBQ264" s="9"/>
      <c r="HBR264" s="9"/>
      <c r="HBS264" s="9"/>
      <c r="HBT264" s="9"/>
      <c r="HBU264" s="9"/>
      <c r="HBV264" s="9"/>
      <c r="HBW264" s="9"/>
      <c r="HBX264" s="9"/>
      <c r="HBY264" s="9"/>
      <c r="HBZ264" s="9"/>
      <c r="HCA264" s="9"/>
      <c r="HCB264" s="9"/>
      <c r="HCC264" s="9"/>
      <c r="HCD264" s="9"/>
      <c r="HCE264" s="9"/>
      <c r="HCF264" s="9"/>
      <c r="HCG264" s="9"/>
      <c r="HCH264" s="9"/>
      <c r="HCI264" s="9"/>
      <c r="HCJ264" s="9"/>
      <c r="HCK264" s="9"/>
      <c r="HCL264" s="9"/>
      <c r="HCM264" s="9"/>
      <c r="HCN264" s="9"/>
      <c r="HCO264" s="9"/>
      <c r="HCP264" s="9"/>
      <c r="HCQ264" s="9"/>
      <c r="HCR264" s="9"/>
      <c r="HCS264" s="9"/>
      <c r="HCT264" s="9"/>
      <c r="HCU264" s="9"/>
      <c r="HCV264" s="9"/>
      <c r="HCW264" s="9"/>
      <c r="HCX264" s="9"/>
      <c r="HCY264" s="9"/>
      <c r="HCZ264" s="9"/>
      <c r="HDA264" s="9"/>
      <c r="HDB264" s="9"/>
      <c r="HDC264" s="9"/>
      <c r="HDD264" s="9"/>
      <c r="HDE264" s="9"/>
      <c r="HDF264" s="9"/>
      <c r="HDG264" s="9"/>
      <c r="HDH264" s="9"/>
      <c r="HDI264" s="9"/>
      <c r="HDJ264" s="9"/>
      <c r="HDK264" s="9"/>
      <c r="HDL264" s="9"/>
      <c r="HDM264" s="9"/>
      <c r="HDN264" s="9"/>
      <c r="HDO264" s="9"/>
      <c r="HDP264" s="9"/>
      <c r="HDQ264" s="9"/>
      <c r="HDR264" s="9"/>
      <c r="HDS264" s="9"/>
      <c r="HDT264" s="9"/>
      <c r="HDU264" s="9"/>
      <c r="HDV264" s="9"/>
      <c r="HDW264" s="9"/>
      <c r="HDX264" s="9"/>
      <c r="HDY264" s="9"/>
      <c r="HDZ264" s="9"/>
      <c r="HEA264" s="9"/>
      <c r="HEB264" s="9"/>
      <c r="HEC264" s="9"/>
      <c r="HED264" s="9"/>
      <c r="HEE264" s="9"/>
      <c r="HEF264" s="9"/>
      <c r="HEG264" s="9"/>
      <c r="HEH264" s="9"/>
      <c r="HEI264" s="9"/>
      <c r="HEJ264" s="9"/>
      <c r="HEK264" s="9"/>
      <c r="HEL264" s="9"/>
      <c r="HEM264" s="9"/>
      <c r="HEN264" s="9"/>
      <c r="HEO264" s="9"/>
      <c r="HEP264" s="9"/>
      <c r="HEQ264" s="9"/>
      <c r="HER264" s="9"/>
      <c r="HES264" s="9"/>
      <c r="HET264" s="9"/>
      <c r="HEU264" s="9"/>
      <c r="HEV264" s="9"/>
      <c r="HEW264" s="9"/>
      <c r="HEX264" s="9"/>
      <c r="HEY264" s="9"/>
      <c r="HEZ264" s="9"/>
      <c r="HFA264" s="9"/>
      <c r="HFB264" s="9"/>
      <c r="HFC264" s="9"/>
      <c r="HFD264" s="9"/>
      <c r="HFE264" s="9"/>
      <c r="HFF264" s="9"/>
      <c r="HFG264" s="9"/>
      <c r="HFH264" s="9"/>
      <c r="HFI264" s="9"/>
      <c r="HFJ264" s="9"/>
      <c r="HFK264" s="9"/>
      <c r="HFL264" s="9"/>
      <c r="HFM264" s="9"/>
      <c r="HFN264" s="9"/>
      <c r="HFO264" s="9"/>
      <c r="HFP264" s="9"/>
      <c r="HFQ264" s="9"/>
      <c r="HFR264" s="9"/>
      <c r="HFS264" s="9"/>
      <c r="HFT264" s="9"/>
      <c r="HFU264" s="9"/>
      <c r="HFV264" s="9"/>
      <c r="HFW264" s="9"/>
      <c r="HFX264" s="9"/>
      <c r="HFY264" s="9"/>
      <c r="HFZ264" s="9"/>
      <c r="HGA264" s="9"/>
      <c r="HGB264" s="9"/>
      <c r="HGC264" s="9"/>
      <c r="HGD264" s="9"/>
      <c r="HGE264" s="9"/>
      <c r="HGF264" s="9"/>
      <c r="HGG264" s="9"/>
      <c r="HGH264" s="9"/>
      <c r="HGI264" s="9"/>
      <c r="HGJ264" s="9"/>
      <c r="HGK264" s="9"/>
      <c r="HGL264" s="9"/>
      <c r="HGM264" s="9"/>
      <c r="HGN264" s="9"/>
      <c r="HGO264" s="9"/>
      <c r="HGP264" s="9"/>
      <c r="HGQ264" s="9"/>
      <c r="HGR264" s="9"/>
      <c r="HGS264" s="9"/>
      <c r="HGT264" s="9"/>
      <c r="HGU264" s="9"/>
      <c r="HGV264" s="9"/>
      <c r="HGW264" s="9"/>
      <c r="HGX264" s="9"/>
      <c r="HGY264" s="9"/>
      <c r="HGZ264" s="9"/>
      <c r="HHA264" s="9"/>
      <c r="HHB264" s="9"/>
      <c r="HHC264" s="9"/>
      <c r="HHD264" s="9"/>
      <c r="HHE264" s="9"/>
      <c r="HHF264" s="9"/>
      <c r="HHG264" s="9"/>
      <c r="HHH264" s="9"/>
      <c r="HHI264" s="9"/>
      <c r="HHJ264" s="9"/>
      <c r="HHK264" s="9"/>
      <c r="HHL264" s="9"/>
      <c r="HHM264" s="9"/>
      <c r="HHN264" s="9"/>
      <c r="HHO264" s="9"/>
      <c r="HHP264" s="9"/>
      <c r="HHQ264" s="9"/>
      <c r="HHR264" s="9"/>
      <c r="HHS264" s="9"/>
      <c r="HHT264" s="9"/>
      <c r="HHU264" s="9"/>
      <c r="HHV264" s="9"/>
      <c r="HHW264" s="9"/>
      <c r="HHX264" s="9"/>
      <c r="HHY264" s="9"/>
      <c r="HHZ264" s="9"/>
      <c r="HIA264" s="9"/>
      <c r="HIB264" s="9"/>
      <c r="HIC264" s="9"/>
      <c r="HID264" s="9"/>
      <c r="HIE264" s="9"/>
      <c r="HIF264" s="9"/>
      <c r="HIG264" s="9"/>
      <c r="HIH264" s="9"/>
      <c r="HII264" s="9"/>
      <c r="HIJ264" s="9"/>
      <c r="HIK264" s="9"/>
      <c r="HIL264" s="9"/>
      <c r="HIM264" s="9"/>
      <c r="HIN264" s="9"/>
      <c r="HIO264" s="9"/>
      <c r="HIP264" s="9"/>
      <c r="HIQ264" s="9"/>
      <c r="HIR264" s="9"/>
      <c r="HIS264" s="9"/>
      <c r="HIT264" s="9"/>
      <c r="HIU264" s="9"/>
      <c r="HIV264" s="9"/>
      <c r="HIW264" s="9"/>
      <c r="HIX264" s="9"/>
      <c r="HIY264" s="9"/>
      <c r="HIZ264" s="9"/>
      <c r="HJA264" s="9"/>
      <c r="HJB264" s="9"/>
      <c r="HJC264" s="9"/>
      <c r="HJD264" s="9"/>
      <c r="HJE264" s="9"/>
      <c r="HJF264" s="9"/>
      <c r="HJG264" s="9"/>
      <c r="HJH264" s="9"/>
      <c r="HJI264" s="9"/>
      <c r="HJJ264" s="9"/>
      <c r="HJK264" s="9"/>
      <c r="HJL264" s="9"/>
      <c r="HJM264" s="9"/>
      <c r="HJN264" s="9"/>
      <c r="HJO264" s="9"/>
      <c r="HJP264" s="9"/>
      <c r="HJQ264" s="9"/>
      <c r="HJR264" s="9"/>
      <c r="HJS264" s="9"/>
      <c r="HJT264" s="9"/>
      <c r="HJU264" s="9"/>
      <c r="HJV264" s="9"/>
      <c r="HJW264" s="9"/>
      <c r="HJX264" s="9"/>
      <c r="HJY264" s="9"/>
      <c r="HJZ264" s="9"/>
      <c r="HKA264" s="9"/>
      <c r="HKB264" s="9"/>
      <c r="HKC264" s="9"/>
      <c r="HKD264" s="9"/>
      <c r="HKE264" s="9"/>
      <c r="HKF264" s="9"/>
      <c r="HKG264" s="9"/>
      <c r="HKH264" s="9"/>
      <c r="HKI264" s="9"/>
      <c r="HKJ264" s="9"/>
      <c r="HKK264" s="9"/>
      <c r="HKL264" s="9"/>
      <c r="HKM264" s="9"/>
      <c r="HKN264" s="9"/>
      <c r="HKO264" s="9"/>
      <c r="HKP264" s="9"/>
      <c r="HKQ264" s="9"/>
      <c r="HKR264" s="9"/>
      <c r="HKS264" s="9"/>
      <c r="HKT264" s="9"/>
      <c r="HKU264" s="9"/>
      <c r="HKV264" s="9"/>
      <c r="HKW264" s="9"/>
      <c r="HKX264" s="9"/>
      <c r="HKY264" s="9"/>
      <c r="HKZ264" s="9"/>
      <c r="HLA264" s="9"/>
      <c r="HLB264" s="9"/>
      <c r="HLC264" s="9"/>
      <c r="HLD264" s="9"/>
      <c r="HLE264" s="9"/>
      <c r="HLF264" s="9"/>
      <c r="HLG264" s="9"/>
      <c r="HLH264" s="9"/>
      <c r="HLI264" s="9"/>
      <c r="HLJ264" s="9"/>
      <c r="HLK264" s="9"/>
      <c r="HLL264" s="9"/>
      <c r="HLM264" s="9"/>
      <c r="HLN264" s="9"/>
      <c r="HLO264" s="9"/>
      <c r="HLP264" s="9"/>
      <c r="HLQ264" s="9"/>
      <c r="HLR264" s="9"/>
      <c r="HLS264" s="9"/>
      <c r="HLT264" s="9"/>
      <c r="HLU264" s="9"/>
      <c r="HLV264" s="9"/>
      <c r="HLW264" s="9"/>
      <c r="HLX264" s="9"/>
      <c r="HLY264" s="9"/>
      <c r="HLZ264" s="9"/>
      <c r="HMA264" s="9"/>
      <c r="HMB264" s="9"/>
      <c r="HMC264" s="9"/>
      <c r="HMD264" s="9"/>
      <c r="HME264" s="9"/>
      <c r="HMF264" s="9"/>
      <c r="HMG264" s="9"/>
      <c r="HMH264" s="9"/>
      <c r="HMI264" s="9"/>
      <c r="HMJ264" s="9"/>
      <c r="HMK264" s="9"/>
      <c r="HML264" s="9"/>
      <c r="HMM264" s="9"/>
      <c r="HMN264" s="9"/>
      <c r="HMO264" s="9"/>
      <c r="HMP264" s="9"/>
      <c r="HMQ264" s="9"/>
      <c r="HMR264" s="9"/>
      <c r="HMS264" s="9"/>
      <c r="HMT264" s="9"/>
      <c r="HMU264" s="9"/>
      <c r="HMV264" s="9"/>
      <c r="HMW264" s="9"/>
      <c r="HMX264" s="9"/>
      <c r="HMY264" s="9"/>
      <c r="HMZ264" s="9"/>
      <c r="HNA264" s="9"/>
      <c r="HNB264" s="9"/>
      <c r="HNC264" s="9"/>
      <c r="HND264" s="9"/>
      <c r="HNE264" s="9"/>
      <c r="HNF264" s="9"/>
      <c r="HNG264" s="9"/>
      <c r="HNH264" s="9"/>
      <c r="HNI264" s="9"/>
      <c r="HNJ264" s="9"/>
      <c r="HNK264" s="9"/>
      <c r="HNL264" s="9"/>
      <c r="HNM264" s="9"/>
      <c r="HNN264" s="9"/>
      <c r="HNO264" s="9"/>
      <c r="HNP264" s="9"/>
      <c r="HNQ264" s="9"/>
      <c r="HNR264" s="9"/>
      <c r="HNS264" s="9"/>
      <c r="HNT264" s="9"/>
      <c r="HNU264" s="9"/>
      <c r="HNV264" s="9"/>
      <c r="HNW264" s="9"/>
      <c r="HNX264" s="9"/>
      <c r="HNY264" s="9"/>
      <c r="HNZ264" s="9"/>
      <c r="HOA264" s="9"/>
      <c r="HOB264" s="9"/>
      <c r="HOC264" s="9"/>
      <c r="HOD264" s="9"/>
      <c r="HOE264" s="9"/>
      <c r="HOF264" s="9"/>
      <c r="HOG264" s="9"/>
      <c r="HOH264" s="9"/>
      <c r="HOI264" s="9"/>
      <c r="HOJ264" s="9"/>
      <c r="HOK264" s="9"/>
      <c r="HOL264" s="9"/>
      <c r="HOM264" s="9"/>
      <c r="HON264" s="9"/>
      <c r="HOO264" s="9"/>
      <c r="HOP264" s="9"/>
      <c r="HOQ264" s="9"/>
      <c r="HOR264" s="9"/>
      <c r="HOS264" s="9"/>
      <c r="HOT264" s="9"/>
      <c r="HOU264" s="9"/>
      <c r="HOV264" s="9"/>
      <c r="HOW264" s="9"/>
      <c r="HOX264" s="9"/>
      <c r="HOY264" s="9"/>
      <c r="HOZ264" s="9"/>
      <c r="HPA264" s="9"/>
      <c r="HPB264" s="9"/>
      <c r="HPC264" s="9"/>
      <c r="HPD264" s="9"/>
      <c r="HPE264" s="9"/>
      <c r="HPF264" s="9"/>
      <c r="HPG264" s="9"/>
      <c r="HPH264" s="9"/>
      <c r="HPI264" s="9"/>
      <c r="HPJ264" s="9"/>
      <c r="HPK264" s="9"/>
      <c r="HPL264" s="9"/>
      <c r="HPM264" s="9"/>
      <c r="HPN264" s="9"/>
      <c r="HPO264" s="9"/>
      <c r="HPP264" s="9"/>
      <c r="HPQ264" s="9"/>
      <c r="HPR264" s="9"/>
      <c r="HPS264" s="9"/>
      <c r="HPT264" s="9"/>
      <c r="HPU264" s="9"/>
      <c r="HPV264" s="9"/>
      <c r="HPW264" s="9"/>
      <c r="HPX264" s="9"/>
      <c r="HPY264" s="9"/>
      <c r="HPZ264" s="9"/>
      <c r="HQA264" s="9"/>
      <c r="HQB264" s="9"/>
      <c r="HQC264" s="9"/>
      <c r="HQD264" s="9"/>
      <c r="HQE264" s="9"/>
      <c r="HQF264" s="9"/>
      <c r="HQG264" s="9"/>
      <c r="HQH264" s="9"/>
      <c r="HQI264" s="9"/>
      <c r="HQJ264" s="9"/>
      <c r="HQK264" s="9"/>
      <c r="HQL264" s="9"/>
      <c r="HQM264" s="9"/>
      <c r="HQN264" s="9"/>
      <c r="HQO264" s="9"/>
      <c r="HQP264" s="9"/>
      <c r="HQQ264" s="9"/>
      <c r="HQR264" s="9"/>
      <c r="HQS264" s="9"/>
      <c r="HQT264" s="9"/>
      <c r="HQU264" s="9"/>
      <c r="HQV264" s="9"/>
      <c r="HQW264" s="9"/>
      <c r="HQX264" s="9"/>
      <c r="HQY264" s="9"/>
      <c r="HQZ264" s="9"/>
      <c r="HRA264" s="9"/>
      <c r="HRB264" s="9"/>
      <c r="HRC264" s="9"/>
      <c r="HRD264" s="9"/>
      <c r="HRE264" s="9"/>
      <c r="HRF264" s="9"/>
      <c r="HRG264" s="9"/>
      <c r="HRH264" s="9"/>
      <c r="HRI264" s="9"/>
      <c r="HRJ264" s="9"/>
      <c r="HRK264" s="9"/>
      <c r="HRL264" s="9"/>
      <c r="HRM264" s="9"/>
      <c r="HRN264" s="9"/>
      <c r="HRO264" s="9"/>
      <c r="HRP264" s="9"/>
      <c r="HRQ264" s="9"/>
      <c r="HRR264" s="9"/>
      <c r="HRS264" s="9"/>
      <c r="HRT264" s="9"/>
      <c r="HRU264" s="9"/>
      <c r="HRV264" s="9"/>
      <c r="HRW264" s="9"/>
      <c r="HRX264" s="9"/>
      <c r="HRY264" s="9"/>
      <c r="HRZ264" s="9"/>
      <c r="HSA264" s="9"/>
      <c r="HSB264" s="9"/>
      <c r="HSC264" s="9"/>
      <c r="HSD264" s="9"/>
      <c r="HSE264" s="9"/>
      <c r="HSF264" s="9"/>
      <c r="HSG264" s="9"/>
      <c r="HSH264" s="9"/>
      <c r="HSI264" s="9"/>
      <c r="HSJ264" s="9"/>
      <c r="HSK264" s="9"/>
      <c r="HSL264" s="9"/>
      <c r="HSM264" s="9"/>
      <c r="HSN264" s="9"/>
      <c r="HSO264" s="9"/>
      <c r="HSP264" s="9"/>
      <c r="HSQ264" s="9"/>
      <c r="HSR264" s="9"/>
      <c r="HSS264" s="9"/>
      <c r="HST264" s="9"/>
      <c r="HSU264" s="9"/>
      <c r="HSV264" s="9"/>
      <c r="HSW264" s="9"/>
      <c r="HSX264" s="9"/>
      <c r="HSY264" s="9"/>
      <c r="HSZ264" s="9"/>
      <c r="HTA264" s="9"/>
      <c r="HTB264" s="9"/>
      <c r="HTC264" s="9"/>
      <c r="HTD264" s="9"/>
      <c r="HTE264" s="9"/>
      <c r="HTF264" s="9"/>
      <c r="HTG264" s="9"/>
      <c r="HTH264" s="9"/>
      <c r="HTI264" s="9"/>
      <c r="HTJ264" s="9"/>
      <c r="HTK264" s="9"/>
      <c r="HTL264" s="9"/>
      <c r="HTM264" s="9"/>
      <c r="HTN264" s="9"/>
      <c r="HTO264" s="9"/>
      <c r="HTP264" s="9"/>
      <c r="HTQ264" s="9"/>
      <c r="HTR264" s="9"/>
      <c r="HTS264" s="9"/>
      <c r="HTT264" s="9"/>
      <c r="HTU264" s="9"/>
      <c r="HTV264" s="9"/>
      <c r="HTW264" s="9"/>
      <c r="HTX264" s="9"/>
      <c r="HTY264" s="9"/>
      <c r="HTZ264" s="9"/>
      <c r="HUA264" s="9"/>
      <c r="HUB264" s="9"/>
      <c r="HUC264" s="9"/>
      <c r="HUD264" s="9"/>
      <c r="HUE264" s="9"/>
      <c r="HUF264" s="9"/>
      <c r="HUG264" s="9"/>
      <c r="HUH264" s="9"/>
      <c r="HUI264" s="9"/>
      <c r="HUJ264" s="9"/>
      <c r="HUK264" s="9"/>
      <c r="HUL264" s="9"/>
      <c r="HUM264" s="9"/>
      <c r="HUN264" s="9"/>
      <c r="HUO264" s="9"/>
      <c r="HUP264" s="9"/>
      <c r="HUQ264" s="9"/>
      <c r="HUR264" s="9"/>
      <c r="HUS264" s="9"/>
      <c r="HUT264" s="9"/>
      <c r="HUU264" s="9"/>
      <c r="HUV264" s="9"/>
      <c r="HUW264" s="9"/>
      <c r="HUX264" s="9"/>
      <c r="HUY264" s="9"/>
      <c r="HUZ264" s="9"/>
      <c r="HVA264" s="9"/>
      <c r="HVB264" s="9"/>
      <c r="HVC264" s="9"/>
      <c r="HVD264" s="9"/>
      <c r="HVE264" s="9"/>
      <c r="HVF264" s="9"/>
      <c r="HVG264" s="9"/>
      <c r="HVH264" s="9"/>
      <c r="HVI264" s="9"/>
      <c r="HVJ264" s="9"/>
      <c r="HVK264" s="9"/>
      <c r="HVL264" s="9"/>
      <c r="HVM264" s="9"/>
      <c r="HVN264" s="9"/>
      <c r="HVO264" s="9"/>
      <c r="HVP264" s="9"/>
      <c r="HVQ264" s="9"/>
      <c r="HVR264" s="9"/>
      <c r="HVS264" s="9"/>
      <c r="HVT264" s="9"/>
      <c r="HVU264" s="9"/>
      <c r="HVV264" s="9"/>
      <c r="HVW264" s="9"/>
      <c r="HVX264" s="9"/>
      <c r="HVY264" s="9"/>
      <c r="HVZ264" s="9"/>
      <c r="HWA264" s="9"/>
      <c r="HWB264" s="9"/>
      <c r="HWC264" s="9"/>
      <c r="HWD264" s="9"/>
      <c r="HWE264" s="9"/>
      <c r="HWF264" s="9"/>
      <c r="HWG264" s="9"/>
      <c r="HWH264" s="9"/>
      <c r="HWI264" s="9"/>
      <c r="HWJ264" s="9"/>
      <c r="HWK264" s="9"/>
      <c r="HWL264" s="9"/>
      <c r="HWM264" s="9"/>
      <c r="HWN264" s="9"/>
      <c r="HWO264" s="9"/>
      <c r="HWP264" s="9"/>
      <c r="HWQ264" s="9"/>
      <c r="HWR264" s="9"/>
      <c r="HWS264" s="9"/>
      <c r="HWT264" s="9"/>
      <c r="HWU264" s="9"/>
      <c r="HWV264" s="9"/>
      <c r="HWW264" s="9"/>
      <c r="HWX264" s="9"/>
      <c r="HWY264" s="9"/>
      <c r="HWZ264" s="9"/>
      <c r="HXA264" s="9"/>
      <c r="HXB264" s="9"/>
      <c r="HXC264" s="9"/>
      <c r="HXD264" s="9"/>
      <c r="HXE264" s="9"/>
      <c r="HXF264" s="9"/>
      <c r="HXG264" s="9"/>
      <c r="HXH264" s="9"/>
      <c r="HXI264" s="9"/>
      <c r="HXJ264" s="9"/>
      <c r="HXK264" s="9"/>
      <c r="HXL264" s="9"/>
      <c r="HXM264" s="9"/>
      <c r="HXN264" s="9"/>
      <c r="HXO264" s="9"/>
      <c r="HXP264" s="9"/>
      <c r="HXQ264" s="9"/>
      <c r="HXR264" s="9"/>
      <c r="HXS264" s="9"/>
      <c r="HXT264" s="9"/>
      <c r="HXU264" s="9"/>
      <c r="HXV264" s="9"/>
      <c r="HXW264" s="9"/>
      <c r="HXX264" s="9"/>
      <c r="HXY264" s="9"/>
      <c r="HXZ264" s="9"/>
      <c r="HYA264" s="9"/>
      <c r="HYB264" s="9"/>
      <c r="HYC264" s="9"/>
      <c r="HYD264" s="9"/>
      <c r="HYE264" s="9"/>
      <c r="HYF264" s="9"/>
      <c r="HYG264" s="9"/>
      <c r="HYH264" s="9"/>
      <c r="HYI264" s="9"/>
      <c r="HYJ264" s="9"/>
      <c r="HYK264" s="9"/>
      <c r="HYL264" s="9"/>
      <c r="HYM264" s="9"/>
      <c r="HYN264" s="9"/>
      <c r="HYO264" s="9"/>
      <c r="HYP264" s="9"/>
      <c r="HYQ264" s="9"/>
      <c r="HYR264" s="9"/>
      <c r="HYS264" s="9"/>
      <c r="HYT264" s="9"/>
      <c r="HYU264" s="9"/>
      <c r="HYV264" s="9"/>
      <c r="HYW264" s="9"/>
      <c r="HYX264" s="9"/>
      <c r="HYY264" s="9"/>
      <c r="HYZ264" s="9"/>
      <c r="HZA264" s="9"/>
      <c r="HZB264" s="9"/>
      <c r="HZC264" s="9"/>
      <c r="HZD264" s="9"/>
      <c r="HZE264" s="9"/>
      <c r="HZF264" s="9"/>
      <c r="HZG264" s="9"/>
      <c r="HZH264" s="9"/>
      <c r="HZI264" s="9"/>
      <c r="HZJ264" s="9"/>
      <c r="HZK264" s="9"/>
      <c r="HZL264" s="9"/>
      <c r="HZM264" s="9"/>
      <c r="HZN264" s="9"/>
      <c r="HZO264" s="9"/>
      <c r="HZP264" s="9"/>
      <c r="HZQ264" s="9"/>
      <c r="HZR264" s="9"/>
      <c r="HZS264" s="9"/>
      <c r="HZT264" s="9"/>
      <c r="HZU264" s="9"/>
      <c r="HZV264" s="9"/>
      <c r="HZW264" s="9"/>
      <c r="HZX264" s="9"/>
      <c r="HZY264" s="9"/>
      <c r="HZZ264" s="9"/>
      <c r="IAA264" s="9"/>
      <c r="IAB264" s="9"/>
      <c r="IAC264" s="9"/>
      <c r="IAD264" s="9"/>
      <c r="IAE264" s="9"/>
      <c r="IAF264" s="9"/>
      <c r="IAG264" s="9"/>
      <c r="IAH264" s="9"/>
      <c r="IAI264" s="9"/>
      <c r="IAJ264" s="9"/>
      <c r="IAK264" s="9"/>
      <c r="IAL264" s="9"/>
      <c r="IAM264" s="9"/>
      <c r="IAN264" s="9"/>
      <c r="IAO264" s="9"/>
      <c r="IAP264" s="9"/>
      <c r="IAQ264" s="9"/>
      <c r="IAR264" s="9"/>
      <c r="IAS264" s="9"/>
      <c r="IAT264" s="9"/>
      <c r="IAU264" s="9"/>
      <c r="IAV264" s="9"/>
      <c r="IAW264" s="9"/>
      <c r="IAX264" s="9"/>
      <c r="IAY264" s="9"/>
      <c r="IAZ264" s="9"/>
      <c r="IBA264" s="9"/>
      <c r="IBB264" s="9"/>
      <c r="IBC264" s="9"/>
      <c r="IBD264" s="9"/>
      <c r="IBE264" s="9"/>
      <c r="IBF264" s="9"/>
      <c r="IBG264" s="9"/>
      <c r="IBH264" s="9"/>
      <c r="IBI264" s="9"/>
      <c r="IBJ264" s="9"/>
      <c r="IBK264" s="9"/>
      <c r="IBL264" s="9"/>
      <c r="IBM264" s="9"/>
      <c r="IBN264" s="9"/>
      <c r="IBO264" s="9"/>
      <c r="IBP264" s="9"/>
      <c r="IBQ264" s="9"/>
      <c r="IBR264" s="9"/>
      <c r="IBS264" s="9"/>
      <c r="IBT264" s="9"/>
      <c r="IBU264" s="9"/>
      <c r="IBV264" s="9"/>
      <c r="IBW264" s="9"/>
      <c r="IBX264" s="9"/>
      <c r="IBY264" s="9"/>
      <c r="IBZ264" s="9"/>
      <c r="ICA264" s="9"/>
      <c r="ICB264" s="9"/>
      <c r="ICC264" s="9"/>
      <c r="ICD264" s="9"/>
      <c r="ICE264" s="9"/>
      <c r="ICF264" s="9"/>
      <c r="ICG264" s="9"/>
      <c r="ICH264" s="9"/>
      <c r="ICI264" s="9"/>
      <c r="ICJ264" s="9"/>
      <c r="ICK264" s="9"/>
      <c r="ICL264" s="9"/>
      <c r="ICM264" s="9"/>
      <c r="ICN264" s="9"/>
      <c r="ICO264" s="9"/>
      <c r="ICP264" s="9"/>
      <c r="ICQ264" s="9"/>
      <c r="ICR264" s="9"/>
      <c r="ICS264" s="9"/>
      <c r="ICT264" s="9"/>
      <c r="ICU264" s="9"/>
      <c r="ICV264" s="9"/>
      <c r="ICW264" s="9"/>
      <c r="ICX264" s="9"/>
      <c r="ICY264" s="9"/>
      <c r="ICZ264" s="9"/>
      <c r="IDA264" s="9"/>
      <c r="IDB264" s="9"/>
      <c r="IDC264" s="9"/>
      <c r="IDD264" s="9"/>
      <c r="IDE264" s="9"/>
      <c r="IDF264" s="9"/>
      <c r="IDG264" s="9"/>
      <c r="IDH264" s="9"/>
      <c r="IDI264" s="9"/>
      <c r="IDJ264" s="9"/>
      <c r="IDK264" s="9"/>
      <c r="IDL264" s="9"/>
      <c r="IDM264" s="9"/>
      <c r="IDN264" s="9"/>
      <c r="IDO264" s="9"/>
      <c r="IDP264" s="9"/>
      <c r="IDQ264" s="9"/>
      <c r="IDR264" s="9"/>
      <c r="IDS264" s="9"/>
      <c r="IDT264" s="9"/>
      <c r="IDU264" s="9"/>
      <c r="IDV264" s="9"/>
      <c r="IDW264" s="9"/>
      <c r="IDX264" s="9"/>
      <c r="IDY264" s="9"/>
      <c r="IDZ264" s="9"/>
      <c r="IEA264" s="9"/>
      <c r="IEB264" s="9"/>
      <c r="IEC264" s="9"/>
      <c r="IED264" s="9"/>
      <c r="IEE264" s="9"/>
      <c r="IEF264" s="9"/>
      <c r="IEG264" s="9"/>
      <c r="IEH264" s="9"/>
      <c r="IEI264" s="9"/>
      <c r="IEJ264" s="9"/>
      <c r="IEK264" s="9"/>
      <c r="IEL264" s="9"/>
      <c r="IEM264" s="9"/>
      <c r="IEN264" s="9"/>
      <c r="IEO264" s="9"/>
      <c r="IEP264" s="9"/>
      <c r="IEQ264" s="9"/>
      <c r="IER264" s="9"/>
      <c r="IES264" s="9"/>
      <c r="IET264" s="9"/>
      <c r="IEU264" s="9"/>
      <c r="IEV264" s="9"/>
      <c r="IEW264" s="9"/>
      <c r="IEX264" s="9"/>
      <c r="IEY264" s="9"/>
      <c r="IEZ264" s="9"/>
      <c r="IFA264" s="9"/>
      <c r="IFB264" s="9"/>
      <c r="IFC264" s="9"/>
      <c r="IFD264" s="9"/>
      <c r="IFE264" s="9"/>
      <c r="IFF264" s="9"/>
      <c r="IFG264" s="9"/>
      <c r="IFH264" s="9"/>
      <c r="IFI264" s="9"/>
      <c r="IFJ264" s="9"/>
      <c r="IFK264" s="9"/>
      <c r="IFL264" s="9"/>
      <c r="IFM264" s="9"/>
      <c r="IFN264" s="9"/>
      <c r="IFO264" s="9"/>
      <c r="IFP264" s="9"/>
      <c r="IFQ264" s="9"/>
      <c r="IFR264" s="9"/>
      <c r="IFS264" s="9"/>
      <c r="IFT264" s="9"/>
      <c r="IFU264" s="9"/>
      <c r="IFV264" s="9"/>
      <c r="IFW264" s="9"/>
      <c r="IFX264" s="9"/>
      <c r="IFY264" s="9"/>
      <c r="IFZ264" s="9"/>
      <c r="IGA264" s="9"/>
      <c r="IGB264" s="9"/>
      <c r="IGC264" s="9"/>
      <c r="IGD264" s="9"/>
      <c r="IGE264" s="9"/>
      <c r="IGF264" s="9"/>
      <c r="IGG264" s="9"/>
      <c r="IGH264" s="9"/>
      <c r="IGI264" s="9"/>
      <c r="IGJ264" s="9"/>
      <c r="IGK264" s="9"/>
      <c r="IGL264" s="9"/>
      <c r="IGM264" s="9"/>
      <c r="IGN264" s="9"/>
      <c r="IGO264" s="9"/>
      <c r="IGP264" s="9"/>
      <c r="IGQ264" s="9"/>
      <c r="IGR264" s="9"/>
      <c r="IGS264" s="9"/>
      <c r="IGT264" s="9"/>
      <c r="IGU264" s="9"/>
      <c r="IGV264" s="9"/>
      <c r="IGW264" s="9"/>
      <c r="IGX264" s="9"/>
      <c r="IGY264" s="9"/>
      <c r="IGZ264" s="9"/>
      <c r="IHA264" s="9"/>
      <c r="IHB264" s="9"/>
      <c r="IHC264" s="9"/>
      <c r="IHD264" s="9"/>
      <c r="IHE264" s="9"/>
      <c r="IHF264" s="9"/>
      <c r="IHG264" s="9"/>
      <c r="IHH264" s="9"/>
      <c r="IHI264" s="9"/>
      <c r="IHJ264" s="9"/>
      <c r="IHK264" s="9"/>
      <c r="IHL264" s="9"/>
      <c r="IHM264" s="9"/>
      <c r="IHN264" s="9"/>
      <c r="IHO264" s="9"/>
      <c r="IHP264" s="9"/>
      <c r="IHQ264" s="9"/>
      <c r="IHR264" s="9"/>
      <c r="IHS264" s="9"/>
      <c r="IHT264" s="9"/>
      <c r="IHU264" s="9"/>
      <c r="IHV264" s="9"/>
      <c r="IHW264" s="9"/>
      <c r="IHX264" s="9"/>
      <c r="IHY264" s="9"/>
      <c r="IHZ264" s="9"/>
      <c r="IIA264" s="9"/>
      <c r="IIB264" s="9"/>
      <c r="IIC264" s="9"/>
      <c r="IID264" s="9"/>
      <c r="IIE264" s="9"/>
      <c r="IIF264" s="9"/>
      <c r="IIG264" s="9"/>
      <c r="IIH264" s="9"/>
      <c r="III264" s="9"/>
      <c r="IIJ264" s="9"/>
      <c r="IIK264" s="9"/>
      <c r="IIL264" s="9"/>
      <c r="IIM264" s="9"/>
      <c r="IIN264" s="9"/>
      <c r="IIO264" s="9"/>
      <c r="IIP264" s="9"/>
      <c r="IIQ264" s="9"/>
      <c r="IIR264" s="9"/>
      <c r="IIS264" s="9"/>
      <c r="IIT264" s="9"/>
      <c r="IIU264" s="9"/>
      <c r="IIV264" s="9"/>
      <c r="IIW264" s="9"/>
      <c r="IIX264" s="9"/>
      <c r="IIY264" s="9"/>
      <c r="IIZ264" s="9"/>
      <c r="IJA264" s="9"/>
      <c r="IJB264" s="9"/>
      <c r="IJC264" s="9"/>
      <c r="IJD264" s="9"/>
      <c r="IJE264" s="9"/>
      <c r="IJF264" s="9"/>
      <c r="IJG264" s="9"/>
      <c r="IJH264" s="9"/>
      <c r="IJI264" s="9"/>
      <c r="IJJ264" s="9"/>
      <c r="IJK264" s="9"/>
      <c r="IJL264" s="9"/>
      <c r="IJM264" s="9"/>
      <c r="IJN264" s="9"/>
      <c r="IJO264" s="9"/>
      <c r="IJP264" s="9"/>
      <c r="IJQ264" s="9"/>
      <c r="IJR264" s="9"/>
      <c r="IJS264" s="9"/>
      <c r="IJT264" s="9"/>
      <c r="IJU264" s="9"/>
      <c r="IJV264" s="9"/>
      <c r="IJW264" s="9"/>
      <c r="IJX264" s="9"/>
      <c r="IJY264" s="9"/>
      <c r="IJZ264" s="9"/>
      <c r="IKA264" s="9"/>
      <c r="IKB264" s="9"/>
      <c r="IKC264" s="9"/>
      <c r="IKD264" s="9"/>
      <c r="IKE264" s="9"/>
      <c r="IKF264" s="9"/>
      <c r="IKG264" s="9"/>
      <c r="IKH264" s="9"/>
      <c r="IKI264" s="9"/>
      <c r="IKJ264" s="9"/>
      <c r="IKK264" s="9"/>
      <c r="IKL264" s="9"/>
      <c r="IKM264" s="9"/>
      <c r="IKN264" s="9"/>
      <c r="IKO264" s="9"/>
      <c r="IKP264" s="9"/>
      <c r="IKQ264" s="9"/>
      <c r="IKR264" s="9"/>
      <c r="IKS264" s="9"/>
      <c r="IKT264" s="9"/>
      <c r="IKU264" s="9"/>
      <c r="IKV264" s="9"/>
      <c r="IKW264" s="9"/>
      <c r="IKX264" s="9"/>
      <c r="IKY264" s="9"/>
      <c r="IKZ264" s="9"/>
      <c r="ILA264" s="9"/>
      <c r="ILB264" s="9"/>
      <c r="ILC264" s="9"/>
      <c r="ILD264" s="9"/>
      <c r="ILE264" s="9"/>
      <c r="ILF264" s="9"/>
      <c r="ILG264" s="9"/>
      <c r="ILH264" s="9"/>
      <c r="ILI264" s="9"/>
      <c r="ILJ264" s="9"/>
      <c r="ILK264" s="9"/>
      <c r="ILL264" s="9"/>
      <c r="ILM264" s="9"/>
      <c r="ILN264" s="9"/>
      <c r="ILO264" s="9"/>
      <c r="ILP264" s="9"/>
      <c r="ILQ264" s="9"/>
      <c r="ILR264" s="9"/>
      <c r="ILS264" s="9"/>
      <c r="ILT264" s="9"/>
      <c r="ILU264" s="9"/>
      <c r="ILV264" s="9"/>
      <c r="ILW264" s="9"/>
      <c r="ILX264" s="9"/>
      <c r="ILY264" s="9"/>
      <c r="ILZ264" s="9"/>
      <c r="IMA264" s="9"/>
      <c r="IMB264" s="9"/>
      <c r="IMC264" s="9"/>
      <c r="IMD264" s="9"/>
      <c r="IME264" s="9"/>
      <c r="IMF264" s="9"/>
      <c r="IMG264" s="9"/>
      <c r="IMH264" s="9"/>
      <c r="IMI264" s="9"/>
      <c r="IMJ264" s="9"/>
      <c r="IMK264" s="9"/>
      <c r="IML264" s="9"/>
      <c r="IMM264" s="9"/>
      <c r="IMN264" s="9"/>
      <c r="IMO264" s="9"/>
      <c r="IMP264" s="9"/>
      <c r="IMQ264" s="9"/>
      <c r="IMR264" s="9"/>
      <c r="IMS264" s="9"/>
      <c r="IMT264" s="9"/>
      <c r="IMU264" s="9"/>
      <c r="IMV264" s="9"/>
      <c r="IMW264" s="9"/>
      <c r="IMX264" s="9"/>
      <c r="IMY264" s="9"/>
      <c r="IMZ264" s="9"/>
      <c r="INA264" s="9"/>
      <c r="INB264" s="9"/>
      <c r="INC264" s="9"/>
      <c r="IND264" s="9"/>
      <c r="INE264" s="9"/>
      <c r="INF264" s="9"/>
      <c r="ING264" s="9"/>
      <c r="INH264" s="9"/>
      <c r="INI264" s="9"/>
      <c r="INJ264" s="9"/>
      <c r="INK264" s="9"/>
      <c r="INL264" s="9"/>
      <c r="INM264" s="9"/>
      <c r="INN264" s="9"/>
      <c r="INO264" s="9"/>
      <c r="INP264" s="9"/>
      <c r="INQ264" s="9"/>
      <c r="INR264" s="9"/>
      <c r="INS264" s="9"/>
      <c r="INT264" s="9"/>
      <c r="INU264" s="9"/>
      <c r="INV264" s="9"/>
      <c r="INW264" s="9"/>
      <c r="INX264" s="9"/>
      <c r="INY264" s="9"/>
      <c r="INZ264" s="9"/>
      <c r="IOA264" s="9"/>
      <c r="IOB264" s="9"/>
      <c r="IOC264" s="9"/>
      <c r="IOD264" s="9"/>
      <c r="IOE264" s="9"/>
      <c r="IOF264" s="9"/>
      <c r="IOG264" s="9"/>
      <c r="IOH264" s="9"/>
      <c r="IOI264" s="9"/>
      <c r="IOJ264" s="9"/>
      <c r="IOK264" s="9"/>
      <c r="IOL264" s="9"/>
      <c r="IOM264" s="9"/>
      <c r="ION264" s="9"/>
      <c r="IOO264" s="9"/>
      <c r="IOP264" s="9"/>
      <c r="IOQ264" s="9"/>
      <c r="IOR264" s="9"/>
      <c r="IOS264" s="9"/>
      <c r="IOT264" s="9"/>
      <c r="IOU264" s="9"/>
      <c r="IOV264" s="9"/>
      <c r="IOW264" s="9"/>
      <c r="IOX264" s="9"/>
      <c r="IOY264" s="9"/>
      <c r="IOZ264" s="9"/>
      <c r="IPA264" s="9"/>
      <c r="IPB264" s="9"/>
      <c r="IPC264" s="9"/>
      <c r="IPD264" s="9"/>
      <c r="IPE264" s="9"/>
      <c r="IPF264" s="9"/>
      <c r="IPG264" s="9"/>
      <c r="IPH264" s="9"/>
      <c r="IPI264" s="9"/>
      <c r="IPJ264" s="9"/>
      <c r="IPK264" s="9"/>
      <c r="IPL264" s="9"/>
      <c r="IPM264" s="9"/>
      <c r="IPN264" s="9"/>
      <c r="IPO264" s="9"/>
      <c r="IPP264" s="9"/>
      <c r="IPQ264" s="9"/>
      <c r="IPR264" s="9"/>
      <c r="IPS264" s="9"/>
      <c r="IPT264" s="9"/>
      <c r="IPU264" s="9"/>
      <c r="IPV264" s="9"/>
      <c r="IPW264" s="9"/>
      <c r="IPX264" s="9"/>
      <c r="IPY264" s="9"/>
      <c r="IPZ264" s="9"/>
      <c r="IQA264" s="9"/>
      <c r="IQB264" s="9"/>
      <c r="IQC264" s="9"/>
      <c r="IQD264" s="9"/>
      <c r="IQE264" s="9"/>
      <c r="IQF264" s="9"/>
      <c r="IQG264" s="9"/>
      <c r="IQH264" s="9"/>
      <c r="IQI264" s="9"/>
      <c r="IQJ264" s="9"/>
      <c r="IQK264" s="9"/>
      <c r="IQL264" s="9"/>
      <c r="IQM264" s="9"/>
      <c r="IQN264" s="9"/>
      <c r="IQO264" s="9"/>
      <c r="IQP264" s="9"/>
      <c r="IQQ264" s="9"/>
      <c r="IQR264" s="9"/>
      <c r="IQS264" s="9"/>
      <c r="IQT264" s="9"/>
      <c r="IQU264" s="9"/>
      <c r="IQV264" s="9"/>
      <c r="IQW264" s="9"/>
      <c r="IQX264" s="9"/>
      <c r="IQY264" s="9"/>
      <c r="IQZ264" s="9"/>
      <c r="IRA264" s="9"/>
      <c r="IRB264" s="9"/>
      <c r="IRC264" s="9"/>
      <c r="IRD264" s="9"/>
      <c r="IRE264" s="9"/>
      <c r="IRF264" s="9"/>
      <c r="IRG264" s="9"/>
      <c r="IRH264" s="9"/>
      <c r="IRI264" s="9"/>
      <c r="IRJ264" s="9"/>
      <c r="IRK264" s="9"/>
      <c r="IRL264" s="9"/>
      <c r="IRM264" s="9"/>
      <c r="IRN264" s="9"/>
      <c r="IRO264" s="9"/>
      <c r="IRP264" s="9"/>
      <c r="IRQ264" s="9"/>
      <c r="IRR264" s="9"/>
      <c r="IRS264" s="9"/>
      <c r="IRT264" s="9"/>
      <c r="IRU264" s="9"/>
      <c r="IRV264" s="9"/>
      <c r="IRW264" s="9"/>
      <c r="IRX264" s="9"/>
      <c r="IRY264" s="9"/>
      <c r="IRZ264" s="9"/>
      <c r="ISA264" s="9"/>
      <c r="ISB264" s="9"/>
      <c r="ISC264" s="9"/>
      <c r="ISD264" s="9"/>
      <c r="ISE264" s="9"/>
      <c r="ISF264" s="9"/>
      <c r="ISG264" s="9"/>
      <c r="ISH264" s="9"/>
      <c r="ISI264" s="9"/>
      <c r="ISJ264" s="9"/>
      <c r="ISK264" s="9"/>
      <c r="ISL264" s="9"/>
      <c r="ISM264" s="9"/>
      <c r="ISN264" s="9"/>
      <c r="ISO264" s="9"/>
      <c r="ISP264" s="9"/>
      <c r="ISQ264" s="9"/>
      <c r="ISR264" s="9"/>
      <c r="ISS264" s="9"/>
      <c r="IST264" s="9"/>
      <c r="ISU264" s="9"/>
      <c r="ISV264" s="9"/>
      <c r="ISW264" s="9"/>
      <c r="ISX264" s="9"/>
      <c r="ISY264" s="9"/>
      <c r="ISZ264" s="9"/>
      <c r="ITA264" s="9"/>
      <c r="ITB264" s="9"/>
      <c r="ITC264" s="9"/>
      <c r="ITD264" s="9"/>
      <c r="ITE264" s="9"/>
      <c r="ITF264" s="9"/>
      <c r="ITG264" s="9"/>
      <c r="ITH264" s="9"/>
      <c r="ITI264" s="9"/>
      <c r="ITJ264" s="9"/>
      <c r="ITK264" s="9"/>
      <c r="ITL264" s="9"/>
      <c r="ITM264" s="9"/>
      <c r="ITN264" s="9"/>
      <c r="ITO264" s="9"/>
      <c r="ITP264" s="9"/>
      <c r="ITQ264" s="9"/>
      <c r="ITR264" s="9"/>
      <c r="ITS264" s="9"/>
      <c r="ITT264" s="9"/>
      <c r="ITU264" s="9"/>
      <c r="ITV264" s="9"/>
      <c r="ITW264" s="9"/>
      <c r="ITX264" s="9"/>
      <c r="ITY264" s="9"/>
      <c r="ITZ264" s="9"/>
      <c r="IUA264" s="9"/>
      <c r="IUB264" s="9"/>
      <c r="IUC264" s="9"/>
      <c r="IUD264" s="9"/>
      <c r="IUE264" s="9"/>
      <c r="IUF264" s="9"/>
      <c r="IUG264" s="9"/>
      <c r="IUH264" s="9"/>
      <c r="IUI264" s="9"/>
      <c r="IUJ264" s="9"/>
      <c r="IUK264" s="9"/>
      <c r="IUL264" s="9"/>
      <c r="IUM264" s="9"/>
      <c r="IUN264" s="9"/>
      <c r="IUO264" s="9"/>
      <c r="IUP264" s="9"/>
      <c r="IUQ264" s="9"/>
      <c r="IUR264" s="9"/>
      <c r="IUS264" s="9"/>
      <c r="IUT264" s="9"/>
      <c r="IUU264" s="9"/>
      <c r="IUV264" s="9"/>
      <c r="IUW264" s="9"/>
      <c r="IUX264" s="9"/>
      <c r="IUY264" s="9"/>
      <c r="IUZ264" s="9"/>
      <c r="IVA264" s="9"/>
      <c r="IVB264" s="9"/>
      <c r="IVC264" s="9"/>
      <c r="IVD264" s="9"/>
      <c r="IVE264" s="9"/>
      <c r="IVF264" s="9"/>
      <c r="IVG264" s="9"/>
      <c r="IVH264" s="9"/>
      <c r="IVI264" s="9"/>
      <c r="IVJ264" s="9"/>
      <c r="IVK264" s="9"/>
      <c r="IVL264" s="9"/>
      <c r="IVM264" s="9"/>
      <c r="IVN264" s="9"/>
      <c r="IVO264" s="9"/>
      <c r="IVP264" s="9"/>
      <c r="IVQ264" s="9"/>
      <c r="IVR264" s="9"/>
      <c r="IVS264" s="9"/>
      <c r="IVT264" s="9"/>
      <c r="IVU264" s="9"/>
      <c r="IVV264" s="9"/>
      <c r="IVW264" s="9"/>
      <c r="IVX264" s="9"/>
      <c r="IVY264" s="9"/>
      <c r="IVZ264" s="9"/>
      <c r="IWA264" s="9"/>
      <c r="IWB264" s="9"/>
      <c r="IWC264" s="9"/>
      <c r="IWD264" s="9"/>
      <c r="IWE264" s="9"/>
      <c r="IWF264" s="9"/>
      <c r="IWG264" s="9"/>
      <c r="IWH264" s="9"/>
      <c r="IWI264" s="9"/>
      <c r="IWJ264" s="9"/>
      <c r="IWK264" s="9"/>
      <c r="IWL264" s="9"/>
      <c r="IWM264" s="9"/>
      <c r="IWN264" s="9"/>
      <c r="IWO264" s="9"/>
      <c r="IWP264" s="9"/>
      <c r="IWQ264" s="9"/>
      <c r="IWR264" s="9"/>
      <c r="IWS264" s="9"/>
      <c r="IWT264" s="9"/>
      <c r="IWU264" s="9"/>
      <c r="IWV264" s="9"/>
      <c r="IWW264" s="9"/>
      <c r="IWX264" s="9"/>
      <c r="IWY264" s="9"/>
      <c r="IWZ264" s="9"/>
      <c r="IXA264" s="9"/>
      <c r="IXB264" s="9"/>
      <c r="IXC264" s="9"/>
      <c r="IXD264" s="9"/>
      <c r="IXE264" s="9"/>
      <c r="IXF264" s="9"/>
      <c r="IXG264" s="9"/>
      <c r="IXH264" s="9"/>
      <c r="IXI264" s="9"/>
      <c r="IXJ264" s="9"/>
      <c r="IXK264" s="9"/>
      <c r="IXL264" s="9"/>
      <c r="IXM264" s="9"/>
      <c r="IXN264" s="9"/>
      <c r="IXO264" s="9"/>
      <c r="IXP264" s="9"/>
      <c r="IXQ264" s="9"/>
      <c r="IXR264" s="9"/>
      <c r="IXS264" s="9"/>
      <c r="IXT264" s="9"/>
      <c r="IXU264" s="9"/>
      <c r="IXV264" s="9"/>
      <c r="IXW264" s="9"/>
      <c r="IXX264" s="9"/>
      <c r="IXY264" s="9"/>
      <c r="IXZ264" s="9"/>
      <c r="IYA264" s="9"/>
      <c r="IYB264" s="9"/>
      <c r="IYC264" s="9"/>
      <c r="IYD264" s="9"/>
      <c r="IYE264" s="9"/>
      <c r="IYF264" s="9"/>
      <c r="IYG264" s="9"/>
      <c r="IYH264" s="9"/>
      <c r="IYI264" s="9"/>
      <c r="IYJ264" s="9"/>
      <c r="IYK264" s="9"/>
      <c r="IYL264" s="9"/>
      <c r="IYM264" s="9"/>
      <c r="IYN264" s="9"/>
      <c r="IYO264" s="9"/>
      <c r="IYP264" s="9"/>
      <c r="IYQ264" s="9"/>
      <c r="IYR264" s="9"/>
      <c r="IYS264" s="9"/>
      <c r="IYT264" s="9"/>
      <c r="IYU264" s="9"/>
      <c r="IYV264" s="9"/>
      <c r="IYW264" s="9"/>
      <c r="IYX264" s="9"/>
      <c r="IYY264" s="9"/>
      <c r="IYZ264" s="9"/>
      <c r="IZA264" s="9"/>
      <c r="IZB264" s="9"/>
      <c r="IZC264" s="9"/>
      <c r="IZD264" s="9"/>
      <c r="IZE264" s="9"/>
      <c r="IZF264" s="9"/>
      <c r="IZG264" s="9"/>
      <c r="IZH264" s="9"/>
      <c r="IZI264" s="9"/>
      <c r="IZJ264" s="9"/>
      <c r="IZK264" s="9"/>
      <c r="IZL264" s="9"/>
      <c r="IZM264" s="9"/>
      <c r="IZN264" s="9"/>
      <c r="IZO264" s="9"/>
      <c r="IZP264" s="9"/>
      <c r="IZQ264" s="9"/>
      <c r="IZR264" s="9"/>
      <c r="IZS264" s="9"/>
      <c r="IZT264" s="9"/>
      <c r="IZU264" s="9"/>
      <c r="IZV264" s="9"/>
      <c r="IZW264" s="9"/>
      <c r="IZX264" s="9"/>
      <c r="IZY264" s="9"/>
      <c r="IZZ264" s="9"/>
      <c r="JAA264" s="9"/>
      <c r="JAB264" s="9"/>
      <c r="JAC264" s="9"/>
      <c r="JAD264" s="9"/>
      <c r="JAE264" s="9"/>
      <c r="JAF264" s="9"/>
      <c r="JAG264" s="9"/>
      <c r="JAH264" s="9"/>
      <c r="JAI264" s="9"/>
      <c r="JAJ264" s="9"/>
      <c r="JAK264" s="9"/>
      <c r="JAL264" s="9"/>
      <c r="JAM264" s="9"/>
      <c r="JAN264" s="9"/>
      <c r="JAO264" s="9"/>
      <c r="JAP264" s="9"/>
      <c r="JAQ264" s="9"/>
      <c r="JAR264" s="9"/>
      <c r="JAS264" s="9"/>
      <c r="JAT264" s="9"/>
      <c r="JAU264" s="9"/>
      <c r="JAV264" s="9"/>
      <c r="JAW264" s="9"/>
      <c r="JAX264" s="9"/>
      <c r="JAY264" s="9"/>
      <c r="JAZ264" s="9"/>
      <c r="JBA264" s="9"/>
      <c r="JBB264" s="9"/>
      <c r="JBC264" s="9"/>
      <c r="JBD264" s="9"/>
      <c r="JBE264" s="9"/>
      <c r="JBF264" s="9"/>
      <c r="JBG264" s="9"/>
      <c r="JBH264" s="9"/>
      <c r="JBI264" s="9"/>
      <c r="JBJ264" s="9"/>
      <c r="JBK264" s="9"/>
      <c r="JBL264" s="9"/>
      <c r="JBM264" s="9"/>
      <c r="JBN264" s="9"/>
      <c r="JBO264" s="9"/>
      <c r="JBP264" s="9"/>
      <c r="JBQ264" s="9"/>
      <c r="JBR264" s="9"/>
      <c r="JBS264" s="9"/>
      <c r="JBT264" s="9"/>
      <c r="JBU264" s="9"/>
      <c r="JBV264" s="9"/>
      <c r="JBW264" s="9"/>
      <c r="JBX264" s="9"/>
      <c r="JBY264" s="9"/>
      <c r="JBZ264" s="9"/>
      <c r="JCA264" s="9"/>
      <c r="JCB264" s="9"/>
      <c r="JCC264" s="9"/>
      <c r="JCD264" s="9"/>
      <c r="JCE264" s="9"/>
      <c r="JCF264" s="9"/>
      <c r="JCG264" s="9"/>
      <c r="JCH264" s="9"/>
      <c r="JCI264" s="9"/>
      <c r="JCJ264" s="9"/>
      <c r="JCK264" s="9"/>
      <c r="JCL264" s="9"/>
      <c r="JCM264" s="9"/>
      <c r="JCN264" s="9"/>
      <c r="JCO264" s="9"/>
      <c r="JCP264" s="9"/>
      <c r="JCQ264" s="9"/>
      <c r="JCR264" s="9"/>
      <c r="JCS264" s="9"/>
      <c r="JCT264" s="9"/>
      <c r="JCU264" s="9"/>
      <c r="JCV264" s="9"/>
      <c r="JCW264" s="9"/>
      <c r="JCX264" s="9"/>
      <c r="JCY264" s="9"/>
      <c r="JCZ264" s="9"/>
      <c r="JDA264" s="9"/>
      <c r="JDB264" s="9"/>
      <c r="JDC264" s="9"/>
      <c r="JDD264" s="9"/>
      <c r="JDE264" s="9"/>
      <c r="JDF264" s="9"/>
      <c r="JDG264" s="9"/>
      <c r="JDH264" s="9"/>
      <c r="JDI264" s="9"/>
      <c r="JDJ264" s="9"/>
      <c r="JDK264" s="9"/>
      <c r="JDL264" s="9"/>
      <c r="JDM264" s="9"/>
      <c r="JDN264" s="9"/>
      <c r="JDO264" s="9"/>
      <c r="JDP264" s="9"/>
      <c r="JDQ264" s="9"/>
      <c r="JDR264" s="9"/>
      <c r="JDS264" s="9"/>
      <c r="JDT264" s="9"/>
      <c r="JDU264" s="9"/>
      <c r="JDV264" s="9"/>
      <c r="JDW264" s="9"/>
      <c r="JDX264" s="9"/>
      <c r="JDY264" s="9"/>
      <c r="JDZ264" s="9"/>
      <c r="JEA264" s="9"/>
      <c r="JEB264" s="9"/>
      <c r="JEC264" s="9"/>
      <c r="JED264" s="9"/>
      <c r="JEE264" s="9"/>
      <c r="JEF264" s="9"/>
      <c r="JEG264" s="9"/>
      <c r="JEH264" s="9"/>
      <c r="JEI264" s="9"/>
      <c r="JEJ264" s="9"/>
      <c r="JEK264" s="9"/>
      <c r="JEL264" s="9"/>
      <c r="JEM264" s="9"/>
      <c r="JEN264" s="9"/>
      <c r="JEO264" s="9"/>
      <c r="JEP264" s="9"/>
      <c r="JEQ264" s="9"/>
      <c r="JER264" s="9"/>
      <c r="JES264" s="9"/>
      <c r="JET264" s="9"/>
      <c r="JEU264" s="9"/>
      <c r="JEV264" s="9"/>
      <c r="JEW264" s="9"/>
      <c r="JEX264" s="9"/>
      <c r="JEY264" s="9"/>
      <c r="JEZ264" s="9"/>
      <c r="JFA264" s="9"/>
      <c r="JFB264" s="9"/>
      <c r="JFC264" s="9"/>
      <c r="JFD264" s="9"/>
      <c r="JFE264" s="9"/>
      <c r="JFF264" s="9"/>
      <c r="JFG264" s="9"/>
      <c r="JFH264" s="9"/>
      <c r="JFI264" s="9"/>
      <c r="JFJ264" s="9"/>
      <c r="JFK264" s="9"/>
      <c r="JFL264" s="9"/>
      <c r="JFM264" s="9"/>
      <c r="JFN264" s="9"/>
      <c r="JFO264" s="9"/>
      <c r="JFP264" s="9"/>
      <c r="JFQ264" s="9"/>
      <c r="JFR264" s="9"/>
      <c r="JFS264" s="9"/>
      <c r="JFT264" s="9"/>
      <c r="JFU264" s="9"/>
      <c r="JFV264" s="9"/>
      <c r="JFW264" s="9"/>
      <c r="JFX264" s="9"/>
      <c r="JFY264" s="9"/>
      <c r="JFZ264" s="9"/>
      <c r="JGA264" s="9"/>
      <c r="JGB264" s="9"/>
      <c r="JGC264" s="9"/>
      <c r="JGD264" s="9"/>
      <c r="JGE264" s="9"/>
      <c r="JGF264" s="9"/>
      <c r="JGG264" s="9"/>
      <c r="JGH264" s="9"/>
      <c r="JGI264" s="9"/>
      <c r="JGJ264" s="9"/>
      <c r="JGK264" s="9"/>
      <c r="JGL264" s="9"/>
      <c r="JGM264" s="9"/>
      <c r="JGN264" s="9"/>
      <c r="JGO264" s="9"/>
      <c r="JGP264" s="9"/>
      <c r="JGQ264" s="9"/>
      <c r="JGR264" s="9"/>
      <c r="JGS264" s="9"/>
      <c r="JGT264" s="9"/>
      <c r="JGU264" s="9"/>
      <c r="JGV264" s="9"/>
      <c r="JGW264" s="9"/>
      <c r="JGX264" s="9"/>
      <c r="JGY264" s="9"/>
      <c r="JGZ264" s="9"/>
      <c r="JHA264" s="9"/>
      <c r="JHB264" s="9"/>
      <c r="JHC264" s="9"/>
      <c r="JHD264" s="9"/>
      <c r="JHE264" s="9"/>
      <c r="JHF264" s="9"/>
      <c r="JHG264" s="9"/>
      <c r="JHH264" s="9"/>
      <c r="JHI264" s="9"/>
      <c r="JHJ264" s="9"/>
      <c r="JHK264" s="9"/>
      <c r="JHL264" s="9"/>
      <c r="JHM264" s="9"/>
      <c r="JHN264" s="9"/>
      <c r="JHO264" s="9"/>
      <c r="JHP264" s="9"/>
      <c r="JHQ264" s="9"/>
      <c r="JHR264" s="9"/>
      <c r="JHS264" s="9"/>
      <c r="JHT264" s="9"/>
      <c r="JHU264" s="9"/>
      <c r="JHV264" s="9"/>
      <c r="JHW264" s="9"/>
      <c r="JHX264" s="9"/>
      <c r="JHY264" s="9"/>
      <c r="JHZ264" s="9"/>
      <c r="JIA264" s="9"/>
      <c r="JIB264" s="9"/>
      <c r="JIC264" s="9"/>
      <c r="JID264" s="9"/>
      <c r="JIE264" s="9"/>
      <c r="JIF264" s="9"/>
      <c r="JIG264" s="9"/>
      <c r="JIH264" s="9"/>
      <c r="JII264" s="9"/>
      <c r="JIJ264" s="9"/>
      <c r="JIK264" s="9"/>
      <c r="JIL264" s="9"/>
      <c r="JIM264" s="9"/>
      <c r="JIN264" s="9"/>
      <c r="JIO264" s="9"/>
      <c r="JIP264" s="9"/>
      <c r="JIQ264" s="9"/>
      <c r="JIR264" s="9"/>
      <c r="JIS264" s="9"/>
      <c r="JIT264" s="9"/>
      <c r="JIU264" s="9"/>
      <c r="JIV264" s="9"/>
      <c r="JIW264" s="9"/>
      <c r="JIX264" s="9"/>
      <c r="JIY264" s="9"/>
      <c r="JIZ264" s="9"/>
      <c r="JJA264" s="9"/>
      <c r="JJB264" s="9"/>
      <c r="JJC264" s="9"/>
      <c r="JJD264" s="9"/>
      <c r="JJE264" s="9"/>
      <c r="JJF264" s="9"/>
      <c r="JJG264" s="9"/>
      <c r="JJH264" s="9"/>
      <c r="JJI264" s="9"/>
      <c r="JJJ264" s="9"/>
      <c r="JJK264" s="9"/>
      <c r="JJL264" s="9"/>
      <c r="JJM264" s="9"/>
      <c r="JJN264" s="9"/>
      <c r="JJO264" s="9"/>
      <c r="JJP264" s="9"/>
      <c r="JJQ264" s="9"/>
      <c r="JJR264" s="9"/>
      <c r="JJS264" s="9"/>
      <c r="JJT264" s="9"/>
      <c r="JJU264" s="9"/>
      <c r="JJV264" s="9"/>
      <c r="JJW264" s="9"/>
      <c r="JJX264" s="9"/>
      <c r="JJY264" s="9"/>
      <c r="JJZ264" s="9"/>
      <c r="JKA264" s="9"/>
      <c r="JKB264" s="9"/>
      <c r="JKC264" s="9"/>
      <c r="JKD264" s="9"/>
      <c r="JKE264" s="9"/>
      <c r="JKF264" s="9"/>
      <c r="JKG264" s="9"/>
      <c r="JKH264" s="9"/>
      <c r="JKI264" s="9"/>
      <c r="JKJ264" s="9"/>
      <c r="JKK264" s="9"/>
      <c r="JKL264" s="9"/>
      <c r="JKM264" s="9"/>
      <c r="JKN264" s="9"/>
      <c r="JKO264" s="9"/>
      <c r="JKP264" s="9"/>
      <c r="JKQ264" s="9"/>
      <c r="JKR264" s="9"/>
      <c r="JKS264" s="9"/>
      <c r="JKT264" s="9"/>
      <c r="JKU264" s="9"/>
      <c r="JKV264" s="9"/>
      <c r="JKW264" s="9"/>
      <c r="JKX264" s="9"/>
      <c r="JKY264" s="9"/>
      <c r="JKZ264" s="9"/>
      <c r="JLA264" s="9"/>
      <c r="JLB264" s="9"/>
      <c r="JLC264" s="9"/>
      <c r="JLD264" s="9"/>
      <c r="JLE264" s="9"/>
      <c r="JLF264" s="9"/>
      <c r="JLG264" s="9"/>
      <c r="JLH264" s="9"/>
      <c r="JLI264" s="9"/>
      <c r="JLJ264" s="9"/>
      <c r="JLK264" s="9"/>
      <c r="JLL264" s="9"/>
      <c r="JLM264" s="9"/>
      <c r="JLN264" s="9"/>
      <c r="JLO264" s="9"/>
      <c r="JLP264" s="9"/>
      <c r="JLQ264" s="9"/>
      <c r="JLR264" s="9"/>
      <c r="JLS264" s="9"/>
      <c r="JLT264" s="9"/>
      <c r="JLU264" s="9"/>
      <c r="JLV264" s="9"/>
      <c r="JLW264" s="9"/>
      <c r="JLX264" s="9"/>
      <c r="JLY264" s="9"/>
      <c r="JLZ264" s="9"/>
      <c r="JMA264" s="9"/>
      <c r="JMB264" s="9"/>
      <c r="JMC264" s="9"/>
      <c r="JMD264" s="9"/>
      <c r="JME264" s="9"/>
      <c r="JMF264" s="9"/>
      <c r="JMG264" s="9"/>
      <c r="JMH264" s="9"/>
      <c r="JMI264" s="9"/>
      <c r="JMJ264" s="9"/>
      <c r="JMK264" s="9"/>
      <c r="JML264" s="9"/>
      <c r="JMM264" s="9"/>
      <c r="JMN264" s="9"/>
      <c r="JMO264" s="9"/>
      <c r="JMP264" s="9"/>
      <c r="JMQ264" s="9"/>
      <c r="JMR264" s="9"/>
      <c r="JMS264" s="9"/>
      <c r="JMT264" s="9"/>
      <c r="JMU264" s="9"/>
      <c r="JMV264" s="9"/>
      <c r="JMW264" s="9"/>
      <c r="JMX264" s="9"/>
      <c r="JMY264" s="9"/>
      <c r="JMZ264" s="9"/>
      <c r="JNA264" s="9"/>
      <c r="JNB264" s="9"/>
      <c r="JNC264" s="9"/>
      <c r="JND264" s="9"/>
      <c r="JNE264" s="9"/>
      <c r="JNF264" s="9"/>
      <c r="JNG264" s="9"/>
      <c r="JNH264" s="9"/>
      <c r="JNI264" s="9"/>
      <c r="JNJ264" s="9"/>
      <c r="JNK264" s="9"/>
      <c r="JNL264" s="9"/>
      <c r="JNM264" s="9"/>
      <c r="JNN264" s="9"/>
      <c r="JNO264" s="9"/>
      <c r="JNP264" s="9"/>
      <c r="JNQ264" s="9"/>
      <c r="JNR264" s="9"/>
      <c r="JNS264" s="9"/>
      <c r="JNT264" s="9"/>
      <c r="JNU264" s="9"/>
      <c r="JNV264" s="9"/>
      <c r="JNW264" s="9"/>
      <c r="JNX264" s="9"/>
      <c r="JNY264" s="9"/>
      <c r="JNZ264" s="9"/>
      <c r="JOA264" s="9"/>
      <c r="JOB264" s="9"/>
      <c r="JOC264" s="9"/>
      <c r="JOD264" s="9"/>
      <c r="JOE264" s="9"/>
      <c r="JOF264" s="9"/>
      <c r="JOG264" s="9"/>
      <c r="JOH264" s="9"/>
      <c r="JOI264" s="9"/>
      <c r="JOJ264" s="9"/>
      <c r="JOK264" s="9"/>
      <c r="JOL264" s="9"/>
      <c r="JOM264" s="9"/>
      <c r="JON264" s="9"/>
      <c r="JOO264" s="9"/>
      <c r="JOP264" s="9"/>
      <c r="JOQ264" s="9"/>
      <c r="JOR264" s="9"/>
      <c r="JOS264" s="9"/>
      <c r="JOT264" s="9"/>
      <c r="JOU264" s="9"/>
      <c r="JOV264" s="9"/>
      <c r="JOW264" s="9"/>
      <c r="JOX264" s="9"/>
      <c r="JOY264" s="9"/>
      <c r="JOZ264" s="9"/>
      <c r="JPA264" s="9"/>
      <c r="JPB264" s="9"/>
      <c r="JPC264" s="9"/>
      <c r="JPD264" s="9"/>
      <c r="JPE264" s="9"/>
      <c r="JPF264" s="9"/>
      <c r="JPG264" s="9"/>
      <c r="JPH264" s="9"/>
      <c r="JPI264" s="9"/>
      <c r="JPJ264" s="9"/>
      <c r="JPK264" s="9"/>
      <c r="JPL264" s="9"/>
      <c r="JPM264" s="9"/>
      <c r="JPN264" s="9"/>
      <c r="JPO264" s="9"/>
      <c r="JPP264" s="9"/>
      <c r="JPQ264" s="9"/>
      <c r="JPR264" s="9"/>
      <c r="JPS264" s="9"/>
      <c r="JPT264" s="9"/>
      <c r="JPU264" s="9"/>
      <c r="JPV264" s="9"/>
      <c r="JPW264" s="9"/>
      <c r="JPX264" s="9"/>
      <c r="JPY264" s="9"/>
      <c r="JPZ264" s="9"/>
      <c r="JQA264" s="9"/>
      <c r="JQB264" s="9"/>
      <c r="JQC264" s="9"/>
      <c r="JQD264" s="9"/>
      <c r="JQE264" s="9"/>
      <c r="JQF264" s="9"/>
      <c r="JQG264" s="9"/>
      <c r="JQH264" s="9"/>
      <c r="JQI264" s="9"/>
      <c r="JQJ264" s="9"/>
      <c r="JQK264" s="9"/>
      <c r="JQL264" s="9"/>
      <c r="JQM264" s="9"/>
      <c r="JQN264" s="9"/>
      <c r="JQO264" s="9"/>
      <c r="JQP264" s="9"/>
      <c r="JQQ264" s="9"/>
      <c r="JQR264" s="9"/>
      <c r="JQS264" s="9"/>
      <c r="JQT264" s="9"/>
      <c r="JQU264" s="9"/>
      <c r="JQV264" s="9"/>
      <c r="JQW264" s="9"/>
      <c r="JQX264" s="9"/>
      <c r="JQY264" s="9"/>
      <c r="JQZ264" s="9"/>
      <c r="JRA264" s="9"/>
      <c r="JRB264" s="9"/>
      <c r="JRC264" s="9"/>
      <c r="JRD264" s="9"/>
      <c r="JRE264" s="9"/>
      <c r="JRF264" s="9"/>
      <c r="JRG264" s="9"/>
      <c r="JRH264" s="9"/>
      <c r="JRI264" s="9"/>
      <c r="JRJ264" s="9"/>
      <c r="JRK264" s="9"/>
      <c r="JRL264" s="9"/>
      <c r="JRM264" s="9"/>
      <c r="JRN264" s="9"/>
      <c r="JRO264" s="9"/>
      <c r="JRP264" s="9"/>
      <c r="JRQ264" s="9"/>
      <c r="JRR264" s="9"/>
      <c r="JRS264" s="9"/>
      <c r="JRT264" s="9"/>
      <c r="JRU264" s="9"/>
      <c r="JRV264" s="9"/>
      <c r="JRW264" s="9"/>
      <c r="JRX264" s="9"/>
      <c r="JRY264" s="9"/>
      <c r="JRZ264" s="9"/>
      <c r="JSA264" s="9"/>
      <c r="JSB264" s="9"/>
      <c r="JSC264" s="9"/>
      <c r="JSD264" s="9"/>
      <c r="JSE264" s="9"/>
      <c r="JSF264" s="9"/>
      <c r="JSG264" s="9"/>
      <c r="JSH264" s="9"/>
      <c r="JSI264" s="9"/>
      <c r="JSJ264" s="9"/>
      <c r="JSK264" s="9"/>
      <c r="JSL264" s="9"/>
      <c r="JSM264" s="9"/>
      <c r="JSN264" s="9"/>
      <c r="JSO264" s="9"/>
      <c r="JSP264" s="9"/>
      <c r="JSQ264" s="9"/>
      <c r="JSR264" s="9"/>
      <c r="JSS264" s="9"/>
      <c r="JST264" s="9"/>
      <c r="JSU264" s="9"/>
      <c r="JSV264" s="9"/>
      <c r="JSW264" s="9"/>
      <c r="JSX264" s="9"/>
      <c r="JSY264" s="9"/>
      <c r="JSZ264" s="9"/>
      <c r="JTA264" s="9"/>
      <c r="JTB264" s="9"/>
      <c r="JTC264" s="9"/>
      <c r="JTD264" s="9"/>
      <c r="JTE264" s="9"/>
      <c r="JTF264" s="9"/>
      <c r="JTG264" s="9"/>
      <c r="JTH264" s="9"/>
      <c r="JTI264" s="9"/>
      <c r="JTJ264" s="9"/>
      <c r="JTK264" s="9"/>
      <c r="JTL264" s="9"/>
      <c r="JTM264" s="9"/>
      <c r="JTN264" s="9"/>
      <c r="JTO264" s="9"/>
      <c r="JTP264" s="9"/>
      <c r="JTQ264" s="9"/>
      <c r="JTR264" s="9"/>
      <c r="JTS264" s="9"/>
      <c r="JTT264" s="9"/>
      <c r="JTU264" s="9"/>
      <c r="JTV264" s="9"/>
      <c r="JTW264" s="9"/>
      <c r="JTX264" s="9"/>
      <c r="JTY264" s="9"/>
      <c r="JTZ264" s="9"/>
      <c r="JUA264" s="9"/>
      <c r="JUB264" s="9"/>
      <c r="JUC264" s="9"/>
      <c r="JUD264" s="9"/>
      <c r="JUE264" s="9"/>
      <c r="JUF264" s="9"/>
      <c r="JUG264" s="9"/>
      <c r="JUH264" s="9"/>
      <c r="JUI264" s="9"/>
      <c r="JUJ264" s="9"/>
      <c r="JUK264" s="9"/>
      <c r="JUL264" s="9"/>
      <c r="JUM264" s="9"/>
      <c r="JUN264" s="9"/>
      <c r="JUO264" s="9"/>
      <c r="JUP264" s="9"/>
      <c r="JUQ264" s="9"/>
      <c r="JUR264" s="9"/>
      <c r="JUS264" s="9"/>
      <c r="JUT264" s="9"/>
      <c r="JUU264" s="9"/>
      <c r="JUV264" s="9"/>
      <c r="JUW264" s="9"/>
      <c r="JUX264" s="9"/>
      <c r="JUY264" s="9"/>
      <c r="JUZ264" s="9"/>
      <c r="JVA264" s="9"/>
      <c r="JVB264" s="9"/>
      <c r="JVC264" s="9"/>
      <c r="JVD264" s="9"/>
      <c r="JVE264" s="9"/>
      <c r="JVF264" s="9"/>
      <c r="JVG264" s="9"/>
      <c r="JVH264" s="9"/>
      <c r="JVI264" s="9"/>
      <c r="JVJ264" s="9"/>
      <c r="JVK264" s="9"/>
      <c r="JVL264" s="9"/>
      <c r="JVM264" s="9"/>
      <c r="JVN264" s="9"/>
      <c r="JVO264" s="9"/>
      <c r="JVP264" s="9"/>
      <c r="JVQ264" s="9"/>
      <c r="JVR264" s="9"/>
      <c r="JVS264" s="9"/>
      <c r="JVT264" s="9"/>
      <c r="JVU264" s="9"/>
      <c r="JVV264" s="9"/>
      <c r="JVW264" s="9"/>
      <c r="JVX264" s="9"/>
      <c r="JVY264" s="9"/>
      <c r="JVZ264" s="9"/>
      <c r="JWA264" s="9"/>
      <c r="JWB264" s="9"/>
      <c r="JWC264" s="9"/>
      <c r="JWD264" s="9"/>
      <c r="JWE264" s="9"/>
      <c r="JWF264" s="9"/>
      <c r="JWG264" s="9"/>
      <c r="JWH264" s="9"/>
      <c r="JWI264" s="9"/>
      <c r="JWJ264" s="9"/>
      <c r="JWK264" s="9"/>
      <c r="JWL264" s="9"/>
      <c r="JWM264" s="9"/>
      <c r="JWN264" s="9"/>
      <c r="JWO264" s="9"/>
      <c r="JWP264" s="9"/>
      <c r="JWQ264" s="9"/>
      <c r="JWR264" s="9"/>
      <c r="JWS264" s="9"/>
      <c r="JWT264" s="9"/>
      <c r="JWU264" s="9"/>
      <c r="JWV264" s="9"/>
      <c r="JWW264" s="9"/>
      <c r="JWX264" s="9"/>
      <c r="JWY264" s="9"/>
      <c r="JWZ264" s="9"/>
      <c r="JXA264" s="9"/>
      <c r="JXB264" s="9"/>
      <c r="JXC264" s="9"/>
      <c r="JXD264" s="9"/>
      <c r="JXE264" s="9"/>
      <c r="JXF264" s="9"/>
      <c r="JXG264" s="9"/>
      <c r="JXH264" s="9"/>
      <c r="JXI264" s="9"/>
      <c r="JXJ264" s="9"/>
      <c r="JXK264" s="9"/>
      <c r="JXL264" s="9"/>
      <c r="JXM264" s="9"/>
      <c r="JXN264" s="9"/>
      <c r="JXO264" s="9"/>
      <c r="JXP264" s="9"/>
      <c r="JXQ264" s="9"/>
      <c r="JXR264" s="9"/>
      <c r="JXS264" s="9"/>
      <c r="JXT264" s="9"/>
      <c r="JXU264" s="9"/>
      <c r="JXV264" s="9"/>
      <c r="JXW264" s="9"/>
      <c r="JXX264" s="9"/>
      <c r="JXY264" s="9"/>
      <c r="JXZ264" s="9"/>
      <c r="JYA264" s="9"/>
      <c r="JYB264" s="9"/>
      <c r="JYC264" s="9"/>
      <c r="JYD264" s="9"/>
      <c r="JYE264" s="9"/>
      <c r="JYF264" s="9"/>
      <c r="JYG264" s="9"/>
      <c r="JYH264" s="9"/>
      <c r="JYI264" s="9"/>
      <c r="JYJ264" s="9"/>
      <c r="JYK264" s="9"/>
      <c r="JYL264" s="9"/>
      <c r="JYM264" s="9"/>
      <c r="JYN264" s="9"/>
      <c r="JYO264" s="9"/>
      <c r="JYP264" s="9"/>
      <c r="JYQ264" s="9"/>
      <c r="JYR264" s="9"/>
      <c r="JYS264" s="9"/>
      <c r="JYT264" s="9"/>
      <c r="JYU264" s="9"/>
      <c r="JYV264" s="9"/>
      <c r="JYW264" s="9"/>
      <c r="JYX264" s="9"/>
      <c r="JYY264" s="9"/>
      <c r="JYZ264" s="9"/>
      <c r="JZA264" s="9"/>
      <c r="JZB264" s="9"/>
      <c r="JZC264" s="9"/>
      <c r="JZD264" s="9"/>
      <c r="JZE264" s="9"/>
      <c r="JZF264" s="9"/>
      <c r="JZG264" s="9"/>
      <c r="JZH264" s="9"/>
      <c r="JZI264" s="9"/>
      <c r="JZJ264" s="9"/>
      <c r="JZK264" s="9"/>
      <c r="JZL264" s="9"/>
      <c r="JZM264" s="9"/>
      <c r="JZN264" s="9"/>
      <c r="JZO264" s="9"/>
      <c r="JZP264" s="9"/>
      <c r="JZQ264" s="9"/>
      <c r="JZR264" s="9"/>
      <c r="JZS264" s="9"/>
      <c r="JZT264" s="9"/>
      <c r="JZU264" s="9"/>
      <c r="JZV264" s="9"/>
      <c r="JZW264" s="9"/>
      <c r="JZX264" s="9"/>
      <c r="JZY264" s="9"/>
      <c r="JZZ264" s="9"/>
      <c r="KAA264" s="9"/>
      <c r="KAB264" s="9"/>
      <c r="KAC264" s="9"/>
      <c r="KAD264" s="9"/>
      <c r="KAE264" s="9"/>
      <c r="KAF264" s="9"/>
      <c r="KAG264" s="9"/>
      <c r="KAH264" s="9"/>
      <c r="KAI264" s="9"/>
      <c r="KAJ264" s="9"/>
      <c r="KAK264" s="9"/>
      <c r="KAL264" s="9"/>
      <c r="KAM264" s="9"/>
      <c r="KAN264" s="9"/>
      <c r="KAO264" s="9"/>
      <c r="KAP264" s="9"/>
      <c r="KAQ264" s="9"/>
      <c r="KAR264" s="9"/>
      <c r="KAS264" s="9"/>
      <c r="KAT264" s="9"/>
      <c r="KAU264" s="9"/>
      <c r="KAV264" s="9"/>
      <c r="KAW264" s="9"/>
      <c r="KAX264" s="9"/>
      <c r="KAY264" s="9"/>
      <c r="KAZ264" s="9"/>
      <c r="KBA264" s="9"/>
      <c r="KBB264" s="9"/>
      <c r="KBC264" s="9"/>
      <c r="KBD264" s="9"/>
      <c r="KBE264" s="9"/>
      <c r="KBF264" s="9"/>
      <c r="KBG264" s="9"/>
      <c r="KBH264" s="9"/>
      <c r="KBI264" s="9"/>
      <c r="KBJ264" s="9"/>
      <c r="KBK264" s="9"/>
      <c r="KBL264" s="9"/>
      <c r="KBM264" s="9"/>
      <c r="KBN264" s="9"/>
      <c r="KBO264" s="9"/>
      <c r="KBP264" s="9"/>
      <c r="KBQ264" s="9"/>
      <c r="KBR264" s="9"/>
      <c r="KBS264" s="9"/>
      <c r="KBT264" s="9"/>
      <c r="KBU264" s="9"/>
      <c r="KBV264" s="9"/>
      <c r="KBW264" s="9"/>
      <c r="KBX264" s="9"/>
      <c r="KBY264" s="9"/>
      <c r="KBZ264" s="9"/>
      <c r="KCA264" s="9"/>
      <c r="KCB264" s="9"/>
      <c r="KCC264" s="9"/>
      <c r="KCD264" s="9"/>
      <c r="KCE264" s="9"/>
      <c r="KCF264" s="9"/>
      <c r="KCG264" s="9"/>
      <c r="KCH264" s="9"/>
      <c r="KCI264" s="9"/>
      <c r="KCJ264" s="9"/>
      <c r="KCK264" s="9"/>
      <c r="KCL264" s="9"/>
      <c r="KCM264" s="9"/>
      <c r="KCN264" s="9"/>
      <c r="KCO264" s="9"/>
      <c r="KCP264" s="9"/>
      <c r="KCQ264" s="9"/>
      <c r="KCR264" s="9"/>
      <c r="KCS264" s="9"/>
      <c r="KCT264" s="9"/>
      <c r="KCU264" s="9"/>
      <c r="KCV264" s="9"/>
      <c r="KCW264" s="9"/>
      <c r="KCX264" s="9"/>
      <c r="KCY264" s="9"/>
      <c r="KCZ264" s="9"/>
      <c r="KDA264" s="9"/>
      <c r="KDB264" s="9"/>
      <c r="KDC264" s="9"/>
      <c r="KDD264" s="9"/>
      <c r="KDE264" s="9"/>
      <c r="KDF264" s="9"/>
      <c r="KDG264" s="9"/>
      <c r="KDH264" s="9"/>
      <c r="KDI264" s="9"/>
      <c r="KDJ264" s="9"/>
      <c r="KDK264" s="9"/>
      <c r="KDL264" s="9"/>
      <c r="KDM264" s="9"/>
      <c r="KDN264" s="9"/>
      <c r="KDO264" s="9"/>
      <c r="KDP264" s="9"/>
      <c r="KDQ264" s="9"/>
      <c r="KDR264" s="9"/>
      <c r="KDS264" s="9"/>
      <c r="KDT264" s="9"/>
      <c r="KDU264" s="9"/>
      <c r="KDV264" s="9"/>
      <c r="KDW264" s="9"/>
      <c r="KDX264" s="9"/>
      <c r="KDY264" s="9"/>
      <c r="KDZ264" s="9"/>
      <c r="KEA264" s="9"/>
      <c r="KEB264" s="9"/>
      <c r="KEC264" s="9"/>
      <c r="KED264" s="9"/>
      <c r="KEE264" s="9"/>
      <c r="KEF264" s="9"/>
      <c r="KEG264" s="9"/>
      <c r="KEH264" s="9"/>
      <c r="KEI264" s="9"/>
      <c r="KEJ264" s="9"/>
      <c r="KEK264" s="9"/>
      <c r="KEL264" s="9"/>
      <c r="KEM264" s="9"/>
      <c r="KEN264" s="9"/>
      <c r="KEO264" s="9"/>
      <c r="KEP264" s="9"/>
      <c r="KEQ264" s="9"/>
      <c r="KER264" s="9"/>
      <c r="KES264" s="9"/>
      <c r="KET264" s="9"/>
      <c r="KEU264" s="9"/>
      <c r="KEV264" s="9"/>
      <c r="KEW264" s="9"/>
      <c r="KEX264" s="9"/>
      <c r="KEY264" s="9"/>
      <c r="KEZ264" s="9"/>
      <c r="KFA264" s="9"/>
      <c r="KFB264" s="9"/>
      <c r="KFC264" s="9"/>
      <c r="KFD264" s="9"/>
      <c r="KFE264" s="9"/>
      <c r="KFF264" s="9"/>
      <c r="KFG264" s="9"/>
      <c r="KFH264" s="9"/>
      <c r="KFI264" s="9"/>
      <c r="KFJ264" s="9"/>
      <c r="KFK264" s="9"/>
      <c r="KFL264" s="9"/>
      <c r="KFM264" s="9"/>
      <c r="KFN264" s="9"/>
      <c r="KFO264" s="9"/>
      <c r="KFP264" s="9"/>
      <c r="KFQ264" s="9"/>
      <c r="KFR264" s="9"/>
      <c r="KFS264" s="9"/>
      <c r="KFT264" s="9"/>
      <c r="KFU264" s="9"/>
      <c r="KFV264" s="9"/>
      <c r="KFW264" s="9"/>
      <c r="KFX264" s="9"/>
      <c r="KFY264" s="9"/>
      <c r="KFZ264" s="9"/>
      <c r="KGA264" s="9"/>
      <c r="KGB264" s="9"/>
      <c r="KGC264" s="9"/>
      <c r="KGD264" s="9"/>
      <c r="KGE264" s="9"/>
      <c r="KGF264" s="9"/>
      <c r="KGG264" s="9"/>
      <c r="KGH264" s="9"/>
      <c r="KGI264" s="9"/>
      <c r="KGJ264" s="9"/>
      <c r="KGK264" s="9"/>
      <c r="KGL264" s="9"/>
      <c r="KGM264" s="9"/>
      <c r="KGN264" s="9"/>
      <c r="KGO264" s="9"/>
      <c r="KGP264" s="9"/>
      <c r="KGQ264" s="9"/>
      <c r="KGR264" s="9"/>
      <c r="KGS264" s="9"/>
      <c r="KGT264" s="9"/>
      <c r="KGU264" s="9"/>
      <c r="KGV264" s="9"/>
      <c r="KGW264" s="9"/>
      <c r="KGX264" s="9"/>
      <c r="KGY264" s="9"/>
      <c r="KGZ264" s="9"/>
      <c r="KHA264" s="9"/>
      <c r="KHB264" s="9"/>
      <c r="KHC264" s="9"/>
      <c r="KHD264" s="9"/>
      <c r="KHE264" s="9"/>
      <c r="KHF264" s="9"/>
      <c r="KHG264" s="9"/>
      <c r="KHH264" s="9"/>
      <c r="KHI264" s="9"/>
      <c r="KHJ264" s="9"/>
      <c r="KHK264" s="9"/>
      <c r="KHL264" s="9"/>
      <c r="KHM264" s="9"/>
      <c r="KHN264" s="9"/>
      <c r="KHO264" s="9"/>
      <c r="KHP264" s="9"/>
      <c r="KHQ264" s="9"/>
      <c r="KHR264" s="9"/>
      <c r="KHS264" s="9"/>
      <c r="KHT264" s="9"/>
      <c r="KHU264" s="9"/>
      <c r="KHV264" s="9"/>
      <c r="KHW264" s="9"/>
      <c r="KHX264" s="9"/>
      <c r="KHY264" s="9"/>
      <c r="KHZ264" s="9"/>
      <c r="KIA264" s="9"/>
      <c r="KIB264" s="9"/>
      <c r="KIC264" s="9"/>
      <c r="KID264" s="9"/>
      <c r="KIE264" s="9"/>
      <c r="KIF264" s="9"/>
      <c r="KIG264" s="9"/>
      <c r="KIH264" s="9"/>
      <c r="KII264" s="9"/>
      <c r="KIJ264" s="9"/>
      <c r="KIK264" s="9"/>
      <c r="KIL264" s="9"/>
      <c r="KIM264" s="9"/>
      <c r="KIN264" s="9"/>
      <c r="KIO264" s="9"/>
      <c r="KIP264" s="9"/>
      <c r="KIQ264" s="9"/>
      <c r="KIR264" s="9"/>
      <c r="KIS264" s="9"/>
      <c r="KIT264" s="9"/>
      <c r="KIU264" s="9"/>
      <c r="KIV264" s="9"/>
      <c r="KIW264" s="9"/>
      <c r="KIX264" s="9"/>
      <c r="KIY264" s="9"/>
      <c r="KIZ264" s="9"/>
      <c r="KJA264" s="9"/>
      <c r="KJB264" s="9"/>
      <c r="KJC264" s="9"/>
      <c r="KJD264" s="9"/>
      <c r="KJE264" s="9"/>
      <c r="KJF264" s="9"/>
      <c r="KJG264" s="9"/>
      <c r="KJH264" s="9"/>
      <c r="KJI264" s="9"/>
      <c r="KJJ264" s="9"/>
      <c r="KJK264" s="9"/>
      <c r="KJL264" s="9"/>
      <c r="KJM264" s="9"/>
      <c r="KJN264" s="9"/>
      <c r="KJO264" s="9"/>
      <c r="KJP264" s="9"/>
      <c r="KJQ264" s="9"/>
      <c r="KJR264" s="9"/>
      <c r="KJS264" s="9"/>
      <c r="KJT264" s="9"/>
      <c r="KJU264" s="9"/>
      <c r="KJV264" s="9"/>
      <c r="KJW264" s="9"/>
      <c r="KJX264" s="9"/>
      <c r="KJY264" s="9"/>
      <c r="KJZ264" s="9"/>
      <c r="KKA264" s="9"/>
      <c r="KKB264" s="9"/>
      <c r="KKC264" s="9"/>
      <c r="KKD264" s="9"/>
      <c r="KKE264" s="9"/>
      <c r="KKF264" s="9"/>
      <c r="KKG264" s="9"/>
      <c r="KKH264" s="9"/>
      <c r="KKI264" s="9"/>
      <c r="KKJ264" s="9"/>
      <c r="KKK264" s="9"/>
      <c r="KKL264" s="9"/>
      <c r="KKM264" s="9"/>
      <c r="KKN264" s="9"/>
      <c r="KKO264" s="9"/>
      <c r="KKP264" s="9"/>
      <c r="KKQ264" s="9"/>
      <c r="KKR264" s="9"/>
      <c r="KKS264" s="9"/>
      <c r="KKT264" s="9"/>
      <c r="KKU264" s="9"/>
      <c r="KKV264" s="9"/>
      <c r="KKW264" s="9"/>
      <c r="KKX264" s="9"/>
      <c r="KKY264" s="9"/>
      <c r="KKZ264" s="9"/>
      <c r="KLA264" s="9"/>
      <c r="KLB264" s="9"/>
      <c r="KLC264" s="9"/>
      <c r="KLD264" s="9"/>
      <c r="KLE264" s="9"/>
      <c r="KLF264" s="9"/>
      <c r="KLG264" s="9"/>
      <c r="KLH264" s="9"/>
      <c r="KLI264" s="9"/>
      <c r="KLJ264" s="9"/>
      <c r="KLK264" s="9"/>
      <c r="KLL264" s="9"/>
      <c r="KLM264" s="9"/>
      <c r="KLN264" s="9"/>
      <c r="KLO264" s="9"/>
      <c r="KLP264" s="9"/>
      <c r="KLQ264" s="9"/>
      <c r="KLR264" s="9"/>
      <c r="KLS264" s="9"/>
      <c r="KLT264" s="9"/>
      <c r="KLU264" s="9"/>
      <c r="KLV264" s="9"/>
      <c r="KLW264" s="9"/>
      <c r="KLX264" s="9"/>
      <c r="KLY264" s="9"/>
      <c r="KLZ264" s="9"/>
      <c r="KMA264" s="9"/>
      <c r="KMB264" s="9"/>
      <c r="KMC264" s="9"/>
      <c r="KMD264" s="9"/>
      <c r="KME264" s="9"/>
      <c r="KMF264" s="9"/>
      <c r="KMG264" s="9"/>
      <c r="KMH264" s="9"/>
      <c r="KMI264" s="9"/>
      <c r="KMJ264" s="9"/>
      <c r="KMK264" s="9"/>
      <c r="KML264" s="9"/>
      <c r="KMM264" s="9"/>
      <c r="KMN264" s="9"/>
      <c r="KMO264" s="9"/>
      <c r="KMP264" s="9"/>
      <c r="KMQ264" s="9"/>
      <c r="KMR264" s="9"/>
      <c r="KMS264" s="9"/>
      <c r="KMT264" s="9"/>
      <c r="KMU264" s="9"/>
      <c r="KMV264" s="9"/>
      <c r="KMW264" s="9"/>
      <c r="KMX264" s="9"/>
      <c r="KMY264" s="9"/>
      <c r="KMZ264" s="9"/>
      <c r="KNA264" s="9"/>
      <c r="KNB264" s="9"/>
      <c r="KNC264" s="9"/>
      <c r="KND264" s="9"/>
      <c r="KNE264" s="9"/>
      <c r="KNF264" s="9"/>
      <c r="KNG264" s="9"/>
      <c r="KNH264" s="9"/>
      <c r="KNI264" s="9"/>
      <c r="KNJ264" s="9"/>
      <c r="KNK264" s="9"/>
      <c r="KNL264" s="9"/>
      <c r="KNM264" s="9"/>
      <c r="KNN264" s="9"/>
      <c r="KNO264" s="9"/>
      <c r="KNP264" s="9"/>
      <c r="KNQ264" s="9"/>
      <c r="KNR264" s="9"/>
      <c r="KNS264" s="9"/>
      <c r="KNT264" s="9"/>
      <c r="KNU264" s="9"/>
      <c r="KNV264" s="9"/>
      <c r="KNW264" s="9"/>
      <c r="KNX264" s="9"/>
      <c r="KNY264" s="9"/>
      <c r="KNZ264" s="9"/>
      <c r="KOA264" s="9"/>
      <c r="KOB264" s="9"/>
      <c r="KOC264" s="9"/>
      <c r="KOD264" s="9"/>
      <c r="KOE264" s="9"/>
      <c r="KOF264" s="9"/>
      <c r="KOG264" s="9"/>
      <c r="KOH264" s="9"/>
      <c r="KOI264" s="9"/>
      <c r="KOJ264" s="9"/>
      <c r="KOK264" s="9"/>
      <c r="KOL264" s="9"/>
      <c r="KOM264" s="9"/>
      <c r="KON264" s="9"/>
      <c r="KOO264" s="9"/>
      <c r="KOP264" s="9"/>
      <c r="KOQ264" s="9"/>
      <c r="KOR264" s="9"/>
      <c r="KOS264" s="9"/>
      <c r="KOT264" s="9"/>
      <c r="KOU264" s="9"/>
      <c r="KOV264" s="9"/>
      <c r="KOW264" s="9"/>
      <c r="KOX264" s="9"/>
      <c r="KOY264" s="9"/>
      <c r="KOZ264" s="9"/>
      <c r="KPA264" s="9"/>
      <c r="KPB264" s="9"/>
      <c r="KPC264" s="9"/>
      <c r="KPD264" s="9"/>
      <c r="KPE264" s="9"/>
      <c r="KPF264" s="9"/>
      <c r="KPG264" s="9"/>
      <c r="KPH264" s="9"/>
      <c r="KPI264" s="9"/>
      <c r="KPJ264" s="9"/>
      <c r="KPK264" s="9"/>
      <c r="KPL264" s="9"/>
      <c r="KPM264" s="9"/>
      <c r="KPN264" s="9"/>
      <c r="KPO264" s="9"/>
      <c r="KPP264" s="9"/>
      <c r="KPQ264" s="9"/>
      <c r="KPR264" s="9"/>
      <c r="KPS264" s="9"/>
      <c r="KPT264" s="9"/>
      <c r="KPU264" s="9"/>
      <c r="KPV264" s="9"/>
      <c r="KPW264" s="9"/>
      <c r="KPX264" s="9"/>
      <c r="KPY264" s="9"/>
      <c r="KPZ264" s="9"/>
      <c r="KQA264" s="9"/>
      <c r="KQB264" s="9"/>
      <c r="KQC264" s="9"/>
      <c r="KQD264" s="9"/>
      <c r="KQE264" s="9"/>
      <c r="KQF264" s="9"/>
      <c r="KQG264" s="9"/>
      <c r="KQH264" s="9"/>
      <c r="KQI264" s="9"/>
      <c r="KQJ264" s="9"/>
      <c r="KQK264" s="9"/>
      <c r="KQL264" s="9"/>
      <c r="KQM264" s="9"/>
      <c r="KQN264" s="9"/>
      <c r="KQO264" s="9"/>
      <c r="KQP264" s="9"/>
      <c r="KQQ264" s="9"/>
      <c r="KQR264" s="9"/>
      <c r="KQS264" s="9"/>
      <c r="KQT264" s="9"/>
      <c r="KQU264" s="9"/>
      <c r="KQV264" s="9"/>
      <c r="KQW264" s="9"/>
      <c r="KQX264" s="9"/>
      <c r="KQY264" s="9"/>
      <c r="KQZ264" s="9"/>
      <c r="KRA264" s="9"/>
      <c r="KRB264" s="9"/>
      <c r="KRC264" s="9"/>
      <c r="KRD264" s="9"/>
      <c r="KRE264" s="9"/>
      <c r="KRF264" s="9"/>
      <c r="KRG264" s="9"/>
      <c r="KRH264" s="9"/>
      <c r="KRI264" s="9"/>
      <c r="KRJ264" s="9"/>
      <c r="KRK264" s="9"/>
      <c r="KRL264" s="9"/>
      <c r="KRM264" s="9"/>
      <c r="KRN264" s="9"/>
      <c r="KRO264" s="9"/>
      <c r="KRP264" s="9"/>
      <c r="KRQ264" s="9"/>
      <c r="KRR264" s="9"/>
      <c r="KRS264" s="9"/>
      <c r="KRT264" s="9"/>
      <c r="KRU264" s="9"/>
      <c r="KRV264" s="9"/>
      <c r="KRW264" s="9"/>
      <c r="KRX264" s="9"/>
      <c r="KRY264" s="9"/>
      <c r="KRZ264" s="9"/>
      <c r="KSA264" s="9"/>
      <c r="KSB264" s="9"/>
      <c r="KSC264" s="9"/>
      <c r="KSD264" s="9"/>
      <c r="KSE264" s="9"/>
      <c r="KSF264" s="9"/>
      <c r="KSG264" s="9"/>
      <c r="KSH264" s="9"/>
      <c r="KSI264" s="9"/>
      <c r="KSJ264" s="9"/>
      <c r="KSK264" s="9"/>
      <c r="KSL264" s="9"/>
      <c r="KSM264" s="9"/>
      <c r="KSN264" s="9"/>
      <c r="KSO264" s="9"/>
      <c r="KSP264" s="9"/>
      <c r="KSQ264" s="9"/>
      <c r="KSR264" s="9"/>
      <c r="KSS264" s="9"/>
      <c r="KST264" s="9"/>
      <c r="KSU264" s="9"/>
      <c r="KSV264" s="9"/>
      <c r="KSW264" s="9"/>
      <c r="KSX264" s="9"/>
      <c r="KSY264" s="9"/>
      <c r="KSZ264" s="9"/>
      <c r="KTA264" s="9"/>
      <c r="KTB264" s="9"/>
      <c r="KTC264" s="9"/>
      <c r="KTD264" s="9"/>
      <c r="KTE264" s="9"/>
      <c r="KTF264" s="9"/>
      <c r="KTG264" s="9"/>
      <c r="KTH264" s="9"/>
      <c r="KTI264" s="9"/>
      <c r="KTJ264" s="9"/>
      <c r="KTK264" s="9"/>
      <c r="KTL264" s="9"/>
      <c r="KTM264" s="9"/>
      <c r="KTN264" s="9"/>
      <c r="KTO264" s="9"/>
      <c r="KTP264" s="9"/>
      <c r="KTQ264" s="9"/>
      <c r="KTR264" s="9"/>
      <c r="KTS264" s="9"/>
      <c r="KTT264" s="9"/>
      <c r="KTU264" s="9"/>
      <c r="KTV264" s="9"/>
      <c r="KTW264" s="9"/>
      <c r="KTX264" s="9"/>
      <c r="KTY264" s="9"/>
      <c r="KTZ264" s="9"/>
      <c r="KUA264" s="9"/>
      <c r="KUB264" s="9"/>
      <c r="KUC264" s="9"/>
      <c r="KUD264" s="9"/>
      <c r="KUE264" s="9"/>
      <c r="KUF264" s="9"/>
      <c r="KUG264" s="9"/>
      <c r="KUH264" s="9"/>
      <c r="KUI264" s="9"/>
      <c r="KUJ264" s="9"/>
      <c r="KUK264" s="9"/>
      <c r="KUL264" s="9"/>
      <c r="KUM264" s="9"/>
      <c r="KUN264" s="9"/>
      <c r="KUO264" s="9"/>
      <c r="KUP264" s="9"/>
      <c r="KUQ264" s="9"/>
      <c r="KUR264" s="9"/>
      <c r="KUS264" s="9"/>
      <c r="KUT264" s="9"/>
      <c r="KUU264" s="9"/>
      <c r="KUV264" s="9"/>
      <c r="KUW264" s="9"/>
      <c r="KUX264" s="9"/>
      <c r="KUY264" s="9"/>
      <c r="KUZ264" s="9"/>
      <c r="KVA264" s="9"/>
      <c r="KVB264" s="9"/>
      <c r="KVC264" s="9"/>
      <c r="KVD264" s="9"/>
      <c r="KVE264" s="9"/>
      <c r="KVF264" s="9"/>
      <c r="KVG264" s="9"/>
      <c r="KVH264" s="9"/>
      <c r="KVI264" s="9"/>
      <c r="KVJ264" s="9"/>
      <c r="KVK264" s="9"/>
      <c r="KVL264" s="9"/>
      <c r="KVM264" s="9"/>
      <c r="KVN264" s="9"/>
      <c r="KVO264" s="9"/>
      <c r="KVP264" s="9"/>
      <c r="KVQ264" s="9"/>
      <c r="KVR264" s="9"/>
      <c r="KVS264" s="9"/>
      <c r="KVT264" s="9"/>
      <c r="KVU264" s="9"/>
      <c r="KVV264" s="9"/>
      <c r="KVW264" s="9"/>
      <c r="KVX264" s="9"/>
      <c r="KVY264" s="9"/>
      <c r="KVZ264" s="9"/>
      <c r="KWA264" s="9"/>
      <c r="KWB264" s="9"/>
      <c r="KWC264" s="9"/>
      <c r="KWD264" s="9"/>
      <c r="KWE264" s="9"/>
      <c r="KWF264" s="9"/>
      <c r="KWG264" s="9"/>
      <c r="KWH264" s="9"/>
      <c r="KWI264" s="9"/>
      <c r="KWJ264" s="9"/>
      <c r="KWK264" s="9"/>
      <c r="KWL264" s="9"/>
      <c r="KWM264" s="9"/>
      <c r="KWN264" s="9"/>
      <c r="KWO264" s="9"/>
      <c r="KWP264" s="9"/>
      <c r="KWQ264" s="9"/>
      <c r="KWR264" s="9"/>
      <c r="KWS264" s="9"/>
      <c r="KWT264" s="9"/>
      <c r="KWU264" s="9"/>
      <c r="KWV264" s="9"/>
      <c r="KWW264" s="9"/>
      <c r="KWX264" s="9"/>
      <c r="KWY264" s="9"/>
      <c r="KWZ264" s="9"/>
      <c r="KXA264" s="9"/>
      <c r="KXB264" s="9"/>
      <c r="KXC264" s="9"/>
      <c r="KXD264" s="9"/>
      <c r="KXE264" s="9"/>
      <c r="KXF264" s="9"/>
      <c r="KXG264" s="9"/>
      <c r="KXH264" s="9"/>
      <c r="KXI264" s="9"/>
      <c r="KXJ264" s="9"/>
      <c r="KXK264" s="9"/>
      <c r="KXL264" s="9"/>
      <c r="KXM264" s="9"/>
      <c r="KXN264" s="9"/>
      <c r="KXO264" s="9"/>
      <c r="KXP264" s="9"/>
      <c r="KXQ264" s="9"/>
      <c r="KXR264" s="9"/>
      <c r="KXS264" s="9"/>
      <c r="KXT264" s="9"/>
      <c r="KXU264" s="9"/>
      <c r="KXV264" s="9"/>
      <c r="KXW264" s="9"/>
      <c r="KXX264" s="9"/>
      <c r="KXY264" s="9"/>
      <c r="KXZ264" s="9"/>
      <c r="KYA264" s="9"/>
      <c r="KYB264" s="9"/>
      <c r="KYC264" s="9"/>
      <c r="KYD264" s="9"/>
      <c r="KYE264" s="9"/>
      <c r="KYF264" s="9"/>
      <c r="KYG264" s="9"/>
      <c r="KYH264" s="9"/>
      <c r="KYI264" s="9"/>
      <c r="KYJ264" s="9"/>
      <c r="KYK264" s="9"/>
      <c r="KYL264" s="9"/>
      <c r="KYM264" s="9"/>
      <c r="KYN264" s="9"/>
      <c r="KYO264" s="9"/>
      <c r="KYP264" s="9"/>
      <c r="KYQ264" s="9"/>
      <c r="KYR264" s="9"/>
      <c r="KYS264" s="9"/>
      <c r="KYT264" s="9"/>
      <c r="KYU264" s="9"/>
      <c r="KYV264" s="9"/>
      <c r="KYW264" s="9"/>
      <c r="KYX264" s="9"/>
      <c r="KYY264" s="9"/>
      <c r="KYZ264" s="9"/>
      <c r="KZA264" s="9"/>
      <c r="KZB264" s="9"/>
      <c r="KZC264" s="9"/>
      <c r="KZD264" s="9"/>
      <c r="KZE264" s="9"/>
      <c r="KZF264" s="9"/>
      <c r="KZG264" s="9"/>
      <c r="KZH264" s="9"/>
      <c r="KZI264" s="9"/>
      <c r="KZJ264" s="9"/>
      <c r="KZK264" s="9"/>
      <c r="KZL264" s="9"/>
      <c r="KZM264" s="9"/>
      <c r="KZN264" s="9"/>
      <c r="KZO264" s="9"/>
      <c r="KZP264" s="9"/>
      <c r="KZQ264" s="9"/>
      <c r="KZR264" s="9"/>
      <c r="KZS264" s="9"/>
      <c r="KZT264" s="9"/>
      <c r="KZU264" s="9"/>
      <c r="KZV264" s="9"/>
      <c r="KZW264" s="9"/>
      <c r="KZX264" s="9"/>
      <c r="KZY264" s="9"/>
      <c r="KZZ264" s="9"/>
      <c r="LAA264" s="9"/>
      <c r="LAB264" s="9"/>
      <c r="LAC264" s="9"/>
      <c r="LAD264" s="9"/>
      <c r="LAE264" s="9"/>
      <c r="LAF264" s="9"/>
      <c r="LAG264" s="9"/>
      <c r="LAH264" s="9"/>
      <c r="LAI264" s="9"/>
      <c r="LAJ264" s="9"/>
      <c r="LAK264" s="9"/>
      <c r="LAL264" s="9"/>
      <c r="LAM264" s="9"/>
      <c r="LAN264" s="9"/>
      <c r="LAO264" s="9"/>
      <c r="LAP264" s="9"/>
      <c r="LAQ264" s="9"/>
      <c r="LAR264" s="9"/>
      <c r="LAS264" s="9"/>
      <c r="LAT264" s="9"/>
      <c r="LAU264" s="9"/>
      <c r="LAV264" s="9"/>
      <c r="LAW264" s="9"/>
      <c r="LAX264" s="9"/>
      <c r="LAY264" s="9"/>
      <c r="LAZ264" s="9"/>
      <c r="LBA264" s="9"/>
      <c r="LBB264" s="9"/>
      <c r="LBC264" s="9"/>
      <c r="LBD264" s="9"/>
      <c r="LBE264" s="9"/>
      <c r="LBF264" s="9"/>
      <c r="LBG264" s="9"/>
      <c r="LBH264" s="9"/>
      <c r="LBI264" s="9"/>
      <c r="LBJ264" s="9"/>
      <c r="LBK264" s="9"/>
      <c r="LBL264" s="9"/>
      <c r="LBM264" s="9"/>
      <c r="LBN264" s="9"/>
      <c r="LBO264" s="9"/>
      <c r="LBP264" s="9"/>
      <c r="LBQ264" s="9"/>
      <c r="LBR264" s="9"/>
      <c r="LBS264" s="9"/>
      <c r="LBT264" s="9"/>
      <c r="LBU264" s="9"/>
      <c r="LBV264" s="9"/>
      <c r="LBW264" s="9"/>
      <c r="LBX264" s="9"/>
      <c r="LBY264" s="9"/>
      <c r="LBZ264" s="9"/>
      <c r="LCA264" s="9"/>
      <c r="LCB264" s="9"/>
      <c r="LCC264" s="9"/>
      <c r="LCD264" s="9"/>
      <c r="LCE264" s="9"/>
      <c r="LCF264" s="9"/>
      <c r="LCG264" s="9"/>
      <c r="LCH264" s="9"/>
      <c r="LCI264" s="9"/>
      <c r="LCJ264" s="9"/>
      <c r="LCK264" s="9"/>
      <c r="LCL264" s="9"/>
      <c r="LCM264" s="9"/>
      <c r="LCN264" s="9"/>
      <c r="LCO264" s="9"/>
      <c r="LCP264" s="9"/>
      <c r="LCQ264" s="9"/>
      <c r="LCR264" s="9"/>
      <c r="LCS264" s="9"/>
      <c r="LCT264" s="9"/>
      <c r="LCU264" s="9"/>
      <c r="LCV264" s="9"/>
      <c r="LCW264" s="9"/>
      <c r="LCX264" s="9"/>
      <c r="LCY264" s="9"/>
      <c r="LCZ264" s="9"/>
      <c r="LDA264" s="9"/>
      <c r="LDB264" s="9"/>
      <c r="LDC264" s="9"/>
      <c r="LDD264" s="9"/>
      <c r="LDE264" s="9"/>
      <c r="LDF264" s="9"/>
      <c r="LDG264" s="9"/>
      <c r="LDH264" s="9"/>
      <c r="LDI264" s="9"/>
      <c r="LDJ264" s="9"/>
      <c r="LDK264" s="9"/>
      <c r="LDL264" s="9"/>
      <c r="LDM264" s="9"/>
      <c r="LDN264" s="9"/>
      <c r="LDO264" s="9"/>
      <c r="LDP264" s="9"/>
      <c r="LDQ264" s="9"/>
      <c r="LDR264" s="9"/>
      <c r="LDS264" s="9"/>
      <c r="LDT264" s="9"/>
      <c r="LDU264" s="9"/>
      <c r="LDV264" s="9"/>
      <c r="LDW264" s="9"/>
      <c r="LDX264" s="9"/>
      <c r="LDY264" s="9"/>
      <c r="LDZ264" s="9"/>
      <c r="LEA264" s="9"/>
      <c r="LEB264" s="9"/>
      <c r="LEC264" s="9"/>
      <c r="LED264" s="9"/>
      <c r="LEE264" s="9"/>
      <c r="LEF264" s="9"/>
      <c r="LEG264" s="9"/>
      <c r="LEH264" s="9"/>
      <c r="LEI264" s="9"/>
      <c r="LEJ264" s="9"/>
      <c r="LEK264" s="9"/>
      <c r="LEL264" s="9"/>
      <c r="LEM264" s="9"/>
      <c r="LEN264" s="9"/>
      <c r="LEO264" s="9"/>
      <c r="LEP264" s="9"/>
      <c r="LEQ264" s="9"/>
      <c r="LER264" s="9"/>
      <c r="LES264" s="9"/>
      <c r="LET264" s="9"/>
      <c r="LEU264" s="9"/>
      <c r="LEV264" s="9"/>
      <c r="LEW264" s="9"/>
      <c r="LEX264" s="9"/>
      <c r="LEY264" s="9"/>
      <c r="LEZ264" s="9"/>
      <c r="LFA264" s="9"/>
      <c r="LFB264" s="9"/>
      <c r="LFC264" s="9"/>
      <c r="LFD264" s="9"/>
      <c r="LFE264" s="9"/>
      <c r="LFF264" s="9"/>
      <c r="LFG264" s="9"/>
      <c r="LFH264" s="9"/>
      <c r="LFI264" s="9"/>
      <c r="LFJ264" s="9"/>
      <c r="LFK264" s="9"/>
      <c r="LFL264" s="9"/>
      <c r="LFM264" s="9"/>
      <c r="LFN264" s="9"/>
      <c r="LFO264" s="9"/>
      <c r="LFP264" s="9"/>
      <c r="LFQ264" s="9"/>
      <c r="LFR264" s="9"/>
      <c r="LFS264" s="9"/>
      <c r="LFT264" s="9"/>
      <c r="LFU264" s="9"/>
      <c r="LFV264" s="9"/>
      <c r="LFW264" s="9"/>
      <c r="LFX264" s="9"/>
      <c r="LFY264" s="9"/>
      <c r="LFZ264" s="9"/>
      <c r="LGA264" s="9"/>
      <c r="LGB264" s="9"/>
      <c r="LGC264" s="9"/>
      <c r="LGD264" s="9"/>
      <c r="LGE264" s="9"/>
      <c r="LGF264" s="9"/>
      <c r="LGG264" s="9"/>
      <c r="LGH264" s="9"/>
      <c r="LGI264" s="9"/>
      <c r="LGJ264" s="9"/>
      <c r="LGK264" s="9"/>
      <c r="LGL264" s="9"/>
      <c r="LGM264" s="9"/>
      <c r="LGN264" s="9"/>
      <c r="LGO264" s="9"/>
      <c r="LGP264" s="9"/>
      <c r="LGQ264" s="9"/>
      <c r="LGR264" s="9"/>
      <c r="LGS264" s="9"/>
      <c r="LGT264" s="9"/>
      <c r="LGU264" s="9"/>
      <c r="LGV264" s="9"/>
      <c r="LGW264" s="9"/>
      <c r="LGX264" s="9"/>
      <c r="LGY264" s="9"/>
      <c r="LGZ264" s="9"/>
      <c r="LHA264" s="9"/>
      <c r="LHB264" s="9"/>
      <c r="LHC264" s="9"/>
      <c r="LHD264" s="9"/>
      <c r="LHE264" s="9"/>
      <c r="LHF264" s="9"/>
      <c r="LHG264" s="9"/>
      <c r="LHH264" s="9"/>
      <c r="LHI264" s="9"/>
      <c r="LHJ264" s="9"/>
      <c r="LHK264" s="9"/>
      <c r="LHL264" s="9"/>
      <c r="LHM264" s="9"/>
      <c r="LHN264" s="9"/>
      <c r="LHO264" s="9"/>
      <c r="LHP264" s="9"/>
      <c r="LHQ264" s="9"/>
      <c r="LHR264" s="9"/>
      <c r="LHS264" s="9"/>
      <c r="LHT264" s="9"/>
      <c r="LHU264" s="9"/>
      <c r="LHV264" s="9"/>
      <c r="LHW264" s="9"/>
      <c r="LHX264" s="9"/>
      <c r="LHY264" s="9"/>
      <c r="LHZ264" s="9"/>
      <c r="LIA264" s="9"/>
      <c r="LIB264" s="9"/>
      <c r="LIC264" s="9"/>
      <c r="LID264" s="9"/>
      <c r="LIE264" s="9"/>
      <c r="LIF264" s="9"/>
      <c r="LIG264" s="9"/>
      <c r="LIH264" s="9"/>
      <c r="LII264" s="9"/>
      <c r="LIJ264" s="9"/>
      <c r="LIK264" s="9"/>
      <c r="LIL264" s="9"/>
      <c r="LIM264" s="9"/>
      <c r="LIN264" s="9"/>
      <c r="LIO264" s="9"/>
      <c r="LIP264" s="9"/>
      <c r="LIQ264" s="9"/>
      <c r="LIR264" s="9"/>
      <c r="LIS264" s="9"/>
      <c r="LIT264" s="9"/>
      <c r="LIU264" s="9"/>
      <c r="LIV264" s="9"/>
      <c r="LIW264" s="9"/>
      <c r="LIX264" s="9"/>
      <c r="LIY264" s="9"/>
      <c r="LIZ264" s="9"/>
      <c r="LJA264" s="9"/>
      <c r="LJB264" s="9"/>
      <c r="LJC264" s="9"/>
      <c r="LJD264" s="9"/>
      <c r="LJE264" s="9"/>
      <c r="LJF264" s="9"/>
      <c r="LJG264" s="9"/>
      <c r="LJH264" s="9"/>
      <c r="LJI264" s="9"/>
      <c r="LJJ264" s="9"/>
      <c r="LJK264" s="9"/>
      <c r="LJL264" s="9"/>
      <c r="LJM264" s="9"/>
      <c r="LJN264" s="9"/>
      <c r="LJO264" s="9"/>
      <c r="LJP264" s="9"/>
      <c r="LJQ264" s="9"/>
      <c r="LJR264" s="9"/>
      <c r="LJS264" s="9"/>
      <c r="LJT264" s="9"/>
      <c r="LJU264" s="9"/>
      <c r="LJV264" s="9"/>
      <c r="LJW264" s="9"/>
      <c r="LJX264" s="9"/>
      <c r="LJY264" s="9"/>
      <c r="LJZ264" s="9"/>
      <c r="LKA264" s="9"/>
      <c r="LKB264" s="9"/>
      <c r="LKC264" s="9"/>
      <c r="LKD264" s="9"/>
      <c r="LKE264" s="9"/>
      <c r="LKF264" s="9"/>
      <c r="LKG264" s="9"/>
      <c r="LKH264" s="9"/>
      <c r="LKI264" s="9"/>
      <c r="LKJ264" s="9"/>
      <c r="LKK264" s="9"/>
      <c r="LKL264" s="9"/>
      <c r="LKM264" s="9"/>
      <c r="LKN264" s="9"/>
      <c r="LKO264" s="9"/>
      <c r="LKP264" s="9"/>
      <c r="LKQ264" s="9"/>
      <c r="LKR264" s="9"/>
      <c r="LKS264" s="9"/>
      <c r="LKT264" s="9"/>
      <c r="LKU264" s="9"/>
      <c r="LKV264" s="9"/>
      <c r="LKW264" s="9"/>
      <c r="LKX264" s="9"/>
      <c r="LKY264" s="9"/>
      <c r="LKZ264" s="9"/>
      <c r="LLA264" s="9"/>
      <c r="LLB264" s="9"/>
      <c r="LLC264" s="9"/>
      <c r="LLD264" s="9"/>
      <c r="LLE264" s="9"/>
      <c r="LLF264" s="9"/>
      <c r="LLG264" s="9"/>
      <c r="LLH264" s="9"/>
      <c r="LLI264" s="9"/>
      <c r="LLJ264" s="9"/>
      <c r="LLK264" s="9"/>
      <c r="LLL264" s="9"/>
      <c r="LLM264" s="9"/>
      <c r="LLN264" s="9"/>
      <c r="LLO264" s="9"/>
      <c r="LLP264" s="9"/>
      <c r="LLQ264" s="9"/>
      <c r="LLR264" s="9"/>
      <c r="LLS264" s="9"/>
      <c r="LLT264" s="9"/>
      <c r="LLU264" s="9"/>
      <c r="LLV264" s="9"/>
      <c r="LLW264" s="9"/>
      <c r="LLX264" s="9"/>
      <c r="LLY264" s="9"/>
      <c r="LLZ264" s="9"/>
      <c r="LMA264" s="9"/>
      <c r="LMB264" s="9"/>
      <c r="LMC264" s="9"/>
      <c r="LMD264" s="9"/>
      <c r="LME264" s="9"/>
      <c r="LMF264" s="9"/>
      <c r="LMG264" s="9"/>
      <c r="LMH264" s="9"/>
      <c r="LMI264" s="9"/>
      <c r="LMJ264" s="9"/>
      <c r="LMK264" s="9"/>
      <c r="LML264" s="9"/>
      <c r="LMM264" s="9"/>
      <c r="LMN264" s="9"/>
      <c r="LMO264" s="9"/>
      <c r="LMP264" s="9"/>
      <c r="LMQ264" s="9"/>
      <c r="LMR264" s="9"/>
      <c r="LMS264" s="9"/>
      <c r="LMT264" s="9"/>
      <c r="LMU264" s="9"/>
      <c r="LMV264" s="9"/>
      <c r="LMW264" s="9"/>
      <c r="LMX264" s="9"/>
      <c r="LMY264" s="9"/>
      <c r="LMZ264" s="9"/>
      <c r="LNA264" s="9"/>
      <c r="LNB264" s="9"/>
      <c r="LNC264" s="9"/>
      <c r="LND264" s="9"/>
      <c r="LNE264" s="9"/>
      <c r="LNF264" s="9"/>
      <c r="LNG264" s="9"/>
      <c r="LNH264" s="9"/>
      <c r="LNI264" s="9"/>
      <c r="LNJ264" s="9"/>
      <c r="LNK264" s="9"/>
      <c r="LNL264" s="9"/>
      <c r="LNM264" s="9"/>
      <c r="LNN264" s="9"/>
      <c r="LNO264" s="9"/>
      <c r="LNP264" s="9"/>
      <c r="LNQ264" s="9"/>
      <c r="LNR264" s="9"/>
      <c r="LNS264" s="9"/>
      <c r="LNT264" s="9"/>
      <c r="LNU264" s="9"/>
      <c r="LNV264" s="9"/>
      <c r="LNW264" s="9"/>
      <c r="LNX264" s="9"/>
      <c r="LNY264" s="9"/>
      <c r="LNZ264" s="9"/>
      <c r="LOA264" s="9"/>
      <c r="LOB264" s="9"/>
      <c r="LOC264" s="9"/>
      <c r="LOD264" s="9"/>
      <c r="LOE264" s="9"/>
      <c r="LOF264" s="9"/>
      <c r="LOG264" s="9"/>
      <c r="LOH264" s="9"/>
      <c r="LOI264" s="9"/>
      <c r="LOJ264" s="9"/>
      <c r="LOK264" s="9"/>
      <c r="LOL264" s="9"/>
      <c r="LOM264" s="9"/>
      <c r="LON264" s="9"/>
      <c r="LOO264" s="9"/>
      <c r="LOP264" s="9"/>
      <c r="LOQ264" s="9"/>
      <c r="LOR264" s="9"/>
      <c r="LOS264" s="9"/>
      <c r="LOT264" s="9"/>
      <c r="LOU264" s="9"/>
      <c r="LOV264" s="9"/>
      <c r="LOW264" s="9"/>
      <c r="LOX264" s="9"/>
      <c r="LOY264" s="9"/>
      <c r="LOZ264" s="9"/>
      <c r="LPA264" s="9"/>
      <c r="LPB264" s="9"/>
      <c r="LPC264" s="9"/>
      <c r="LPD264" s="9"/>
      <c r="LPE264" s="9"/>
      <c r="LPF264" s="9"/>
      <c r="LPG264" s="9"/>
      <c r="LPH264" s="9"/>
      <c r="LPI264" s="9"/>
      <c r="LPJ264" s="9"/>
      <c r="LPK264" s="9"/>
      <c r="LPL264" s="9"/>
      <c r="LPM264" s="9"/>
      <c r="LPN264" s="9"/>
      <c r="LPO264" s="9"/>
      <c r="LPP264" s="9"/>
      <c r="LPQ264" s="9"/>
      <c r="LPR264" s="9"/>
      <c r="LPS264" s="9"/>
      <c r="LPT264" s="9"/>
      <c r="LPU264" s="9"/>
      <c r="LPV264" s="9"/>
      <c r="LPW264" s="9"/>
      <c r="LPX264" s="9"/>
      <c r="LPY264" s="9"/>
      <c r="LPZ264" s="9"/>
      <c r="LQA264" s="9"/>
      <c r="LQB264" s="9"/>
      <c r="LQC264" s="9"/>
      <c r="LQD264" s="9"/>
      <c r="LQE264" s="9"/>
      <c r="LQF264" s="9"/>
      <c r="LQG264" s="9"/>
      <c r="LQH264" s="9"/>
      <c r="LQI264" s="9"/>
      <c r="LQJ264" s="9"/>
      <c r="LQK264" s="9"/>
      <c r="LQL264" s="9"/>
      <c r="LQM264" s="9"/>
      <c r="LQN264" s="9"/>
      <c r="LQO264" s="9"/>
      <c r="LQP264" s="9"/>
      <c r="LQQ264" s="9"/>
      <c r="LQR264" s="9"/>
      <c r="LQS264" s="9"/>
      <c r="LQT264" s="9"/>
      <c r="LQU264" s="9"/>
      <c r="LQV264" s="9"/>
      <c r="LQW264" s="9"/>
      <c r="LQX264" s="9"/>
      <c r="LQY264" s="9"/>
      <c r="LQZ264" s="9"/>
      <c r="LRA264" s="9"/>
      <c r="LRB264" s="9"/>
      <c r="LRC264" s="9"/>
      <c r="LRD264" s="9"/>
      <c r="LRE264" s="9"/>
      <c r="LRF264" s="9"/>
      <c r="LRG264" s="9"/>
      <c r="LRH264" s="9"/>
      <c r="LRI264" s="9"/>
      <c r="LRJ264" s="9"/>
      <c r="LRK264" s="9"/>
      <c r="LRL264" s="9"/>
      <c r="LRM264" s="9"/>
      <c r="LRN264" s="9"/>
      <c r="LRO264" s="9"/>
      <c r="LRP264" s="9"/>
      <c r="LRQ264" s="9"/>
      <c r="LRR264" s="9"/>
      <c r="LRS264" s="9"/>
      <c r="LRT264" s="9"/>
      <c r="LRU264" s="9"/>
      <c r="LRV264" s="9"/>
      <c r="LRW264" s="9"/>
      <c r="LRX264" s="9"/>
      <c r="LRY264" s="9"/>
      <c r="LRZ264" s="9"/>
      <c r="LSA264" s="9"/>
      <c r="LSB264" s="9"/>
      <c r="LSC264" s="9"/>
      <c r="LSD264" s="9"/>
      <c r="LSE264" s="9"/>
      <c r="LSF264" s="9"/>
      <c r="LSG264" s="9"/>
      <c r="LSH264" s="9"/>
      <c r="LSI264" s="9"/>
      <c r="LSJ264" s="9"/>
      <c r="LSK264" s="9"/>
      <c r="LSL264" s="9"/>
      <c r="LSM264" s="9"/>
      <c r="LSN264" s="9"/>
      <c r="LSO264" s="9"/>
      <c r="LSP264" s="9"/>
      <c r="LSQ264" s="9"/>
      <c r="LSR264" s="9"/>
      <c r="LSS264" s="9"/>
      <c r="LST264" s="9"/>
      <c r="LSU264" s="9"/>
      <c r="LSV264" s="9"/>
      <c r="LSW264" s="9"/>
      <c r="LSX264" s="9"/>
      <c r="LSY264" s="9"/>
      <c r="LSZ264" s="9"/>
      <c r="LTA264" s="9"/>
      <c r="LTB264" s="9"/>
      <c r="LTC264" s="9"/>
      <c r="LTD264" s="9"/>
      <c r="LTE264" s="9"/>
      <c r="LTF264" s="9"/>
      <c r="LTG264" s="9"/>
      <c r="LTH264" s="9"/>
      <c r="LTI264" s="9"/>
      <c r="LTJ264" s="9"/>
      <c r="LTK264" s="9"/>
      <c r="LTL264" s="9"/>
      <c r="LTM264" s="9"/>
      <c r="LTN264" s="9"/>
      <c r="LTO264" s="9"/>
      <c r="LTP264" s="9"/>
      <c r="LTQ264" s="9"/>
      <c r="LTR264" s="9"/>
      <c r="LTS264" s="9"/>
      <c r="LTT264" s="9"/>
      <c r="LTU264" s="9"/>
      <c r="LTV264" s="9"/>
      <c r="LTW264" s="9"/>
      <c r="LTX264" s="9"/>
      <c r="LTY264" s="9"/>
      <c r="LTZ264" s="9"/>
      <c r="LUA264" s="9"/>
      <c r="LUB264" s="9"/>
      <c r="LUC264" s="9"/>
      <c r="LUD264" s="9"/>
      <c r="LUE264" s="9"/>
      <c r="LUF264" s="9"/>
      <c r="LUG264" s="9"/>
      <c r="LUH264" s="9"/>
      <c r="LUI264" s="9"/>
      <c r="LUJ264" s="9"/>
      <c r="LUK264" s="9"/>
      <c r="LUL264" s="9"/>
      <c r="LUM264" s="9"/>
      <c r="LUN264" s="9"/>
      <c r="LUO264" s="9"/>
      <c r="LUP264" s="9"/>
      <c r="LUQ264" s="9"/>
      <c r="LUR264" s="9"/>
      <c r="LUS264" s="9"/>
      <c r="LUT264" s="9"/>
      <c r="LUU264" s="9"/>
      <c r="LUV264" s="9"/>
      <c r="LUW264" s="9"/>
      <c r="LUX264" s="9"/>
      <c r="LUY264" s="9"/>
      <c r="LUZ264" s="9"/>
      <c r="LVA264" s="9"/>
      <c r="LVB264" s="9"/>
      <c r="LVC264" s="9"/>
      <c r="LVD264" s="9"/>
      <c r="LVE264" s="9"/>
      <c r="LVF264" s="9"/>
      <c r="LVG264" s="9"/>
      <c r="LVH264" s="9"/>
      <c r="LVI264" s="9"/>
      <c r="LVJ264" s="9"/>
      <c r="LVK264" s="9"/>
      <c r="LVL264" s="9"/>
      <c r="LVM264" s="9"/>
      <c r="LVN264" s="9"/>
      <c r="LVO264" s="9"/>
      <c r="LVP264" s="9"/>
      <c r="LVQ264" s="9"/>
      <c r="LVR264" s="9"/>
      <c r="LVS264" s="9"/>
      <c r="LVT264" s="9"/>
      <c r="LVU264" s="9"/>
      <c r="LVV264" s="9"/>
      <c r="LVW264" s="9"/>
      <c r="LVX264" s="9"/>
      <c r="LVY264" s="9"/>
      <c r="LVZ264" s="9"/>
      <c r="LWA264" s="9"/>
      <c r="LWB264" s="9"/>
      <c r="LWC264" s="9"/>
      <c r="LWD264" s="9"/>
      <c r="LWE264" s="9"/>
      <c r="LWF264" s="9"/>
      <c r="LWG264" s="9"/>
      <c r="LWH264" s="9"/>
      <c r="LWI264" s="9"/>
      <c r="LWJ264" s="9"/>
      <c r="LWK264" s="9"/>
      <c r="LWL264" s="9"/>
      <c r="LWM264" s="9"/>
      <c r="LWN264" s="9"/>
      <c r="LWO264" s="9"/>
      <c r="LWP264" s="9"/>
      <c r="LWQ264" s="9"/>
      <c r="LWR264" s="9"/>
      <c r="LWS264" s="9"/>
      <c r="LWT264" s="9"/>
      <c r="LWU264" s="9"/>
      <c r="LWV264" s="9"/>
      <c r="LWW264" s="9"/>
      <c r="LWX264" s="9"/>
      <c r="LWY264" s="9"/>
      <c r="LWZ264" s="9"/>
      <c r="LXA264" s="9"/>
      <c r="LXB264" s="9"/>
      <c r="LXC264" s="9"/>
      <c r="LXD264" s="9"/>
      <c r="LXE264" s="9"/>
      <c r="LXF264" s="9"/>
      <c r="LXG264" s="9"/>
      <c r="LXH264" s="9"/>
      <c r="LXI264" s="9"/>
      <c r="LXJ264" s="9"/>
      <c r="LXK264" s="9"/>
      <c r="LXL264" s="9"/>
      <c r="LXM264" s="9"/>
      <c r="LXN264" s="9"/>
      <c r="LXO264" s="9"/>
      <c r="LXP264" s="9"/>
      <c r="LXQ264" s="9"/>
      <c r="LXR264" s="9"/>
      <c r="LXS264" s="9"/>
      <c r="LXT264" s="9"/>
      <c r="LXU264" s="9"/>
      <c r="LXV264" s="9"/>
      <c r="LXW264" s="9"/>
      <c r="LXX264" s="9"/>
      <c r="LXY264" s="9"/>
      <c r="LXZ264" s="9"/>
      <c r="LYA264" s="9"/>
      <c r="LYB264" s="9"/>
      <c r="LYC264" s="9"/>
      <c r="LYD264" s="9"/>
      <c r="LYE264" s="9"/>
      <c r="LYF264" s="9"/>
      <c r="LYG264" s="9"/>
      <c r="LYH264" s="9"/>
      <c r="LYI264" s="9"/>
      <c r="LYJ264" s="9"/>
      <c r="LYK264" s="9"/>
      <c r="LYL264" s="9"/>
      <c r="LYM264" s="9"/>
      <c r="LYN264" s="9"/>
      <c r="LYO264" s="9"/>
      <c r="LYP264" s="9"/>
      <c r="LYQ264" s="9"/>
      <c r="LYR264" s="9"/>
      <c r="LYS264" s="9"/>
      <c r="LYT264" s="9"/>
      <c r="LYU264" s="9"/>
      <c r="LYV264" s="9"/>
      <c r="LYW264" s="9"/>
      <c r="LYX264" s="9"/>
      <c r="LYY264" s="9"/>
      <c r="LYZ264" s="9"/>
      <c r="LZA264" s="9"/>
      <c r="LZB264" s="9"/>
      <c r="LZC264" s="9"/>
      <c r="LZD264" s="9"/>
      <c r="LZE264" s="9"/>
      <c r="LZF264" s="9"/>
      <c r="LZG264" s="9"/>
      <c r="LZH264" s="9"/>
      <c r="LZI264" s="9"/>
      <c r="LZJ264" s="9"/>
      <c r="LZK264" s="9"/>
      <c r="LZL264" s="9"/>
      <c r="LZM264" s="9"/>
      <c r="LZN264" s="9"/>
      <c r="LZO264" s="9"/>
      <c r="LZP264" s="9"/>
      <c r="LZQ264" s="9"/>
      <c r="LZR264" s="9"/>
      <c r="LZS264" s="9"/>
      <c r="LZT264" s="9"/>
      <c r="LZU264" s="9"/>
      <c r="LZV264" s="9"/>
      <c r="LZW264" s="9"/>
      <c r="LZX264" s="9"/>
      <c r="LZY264" s="9"/>
      <c r="LZZ264" s="9"/>
      <c r="MAA264" s="9"/>
      <c r="MAB264" s="9"/>
      <c r="MAC264" s="9"/>
      <c r="MAD264" s="9"/>
      <c r="MAE264" s="9"/>
      <c r="MAF264" s="9"/>
      <c r="MAG264" s="9"/>
      <c r="MAH264" s="9"/>
      <c r="MAI264" s="9"/>
      <c r="MAJ264" s="9"/>
      <c r="MAK264" s="9"/>
      <c r="MAL264" s="9"/>
      <c r="MAM264" s="9"/>
      <c r="MAN264" s="9"/>
      <c r="MAO264" s="9"/>
      <c r="MAP264" s="9"/>
      <c r="MAQ264" s="9"/>
      <c r="MAR264" s="9"/>
      <c r="MAS264" s="9"/>
      <c r="MAT264" s="9"/>
      <c r="MAU264" s="9"/>
      <c r="MAV264" s="9"/>
      <c r="MAW264" s="9"/>
      <c r="MAX264" s="9"/>
      <c r="MAY264" s="9"/>
      <c r="MAZ264" s="9"/>
      <c r="MBA264" s="9"/>
      <c r="MBB264" s="9"/>
      <c r="MBC264" s="9"/>
      <c r="MBD264" s="9"/>
      <c r="MBE264" s="9"/>
      <c r="MBF264" s="9"/>
      <c r="MBG264" s="9"/>
      <c r="MBH264" s="9"/>
      <c r="MBI264" s="9"/>
      <c r="MBJ264" s="9"/>
      <c r="MBK264" s="9"/>
      <c r="MBL264" s="9"/>
      <c r="MBM264" s="9"/>
      <c r="MBN264" s="9"/>
      <c r="MBO264" s="9"/>
      <c r="MBP264" s="9"/>
      <c r="MBQ264" s="9"/>
      <c r="MBR264" s="9"/>
      <c r="MBS264" s="9"/>
      <c r="MBT264" s="9"/>
      <c r="MBU264" s="9"/>
      <c r="MBV264" s="9"/>
      <c r="MBW264" s="9"/>
      <c r="MBX264" s="9"/>
      <c r="MBY264" s="9"/>
      <c r="MBZ264" s="9"/>
      <c r="MCA264" s="9"/>
      <c r="MCB264" s="9"/>
      <c r="MCC264" s="9"/>
      <c r="MCD264" s="9"/>
      <c r="MCE264" s="9"/>
      <c r="MCF264" s="9"/>
      <c r="MCG264" s="9"/>
      <c r="MCH264" s="9"/>
      <c r="MCI264" s="9"/>
      <c r="MCJ264" s="9"/>
      <c r="MCK264" s="9"/>
      <c r="MCL264" s="9"/>
      <c r="MCM264" s="9"/>
      <c r="MCN264" s="9"/>
      <c r="MCO264" s="9"/>
      <c r="MCP264" s="9"/>
      <c r="MCQ264" s="9"/>
      <c r="MCR264" s="9"/>
      <c r="MCS264" s="9"/>
      <c r="MCT264" s="9"/>
      <c r="MCU264" s="9"/>
      <c r="MCV264" s="9"/>
      <c r="MCW264" s="9"/>
      <c r="MCX264" s="9"/>
      <c r="MCY264" s="9"/>
      <c r="MCZ264" s="9"/>
      <c r="MDA264" s="9"/>
      <c r="MDB264" s="9"/>
      <c r="MDC264" s="9"/>
      <c r="MDD264" s="9"/>
      <c r="MDE264" s="9"/>
      <c r="MDF264" s="9"/>
      <c r="MDG264" s="9"/>
      <c r="MDH264" s="9"/>
      <c r="MDI264" s="9"/>
      <c r="MDJ264" s="9"/>
      <c r="MDK264" s="9"/>
      <c r="MDL264" s="9"/>
      <c r="MDM264" s="9"/>
      <c r="MDN264" s="9"/>
      <c r="MDO264" s="9"/>
      <c r="MDP264" s="9"/>
      <c r="MDQ264" s="9"/>
      <c r="MDR264" s="9"/>
      <c r="MDS264" s="9"/>
      <c r="MDT264" s="9"/>
      <c r="MDU264" s="9"/>
      <c r="MDV264" s="9"/>
      <c r="MDW264" s="9"/>
      <c r="MDX264" s="9"/>
      <c r="MDY264" s="9"/>
      <c r="MDZ264" s="9"/>
      <c r="MEA264" s="9"/>
      <c r="MEB264" s="9"/>
      <c r="MEC264" s="9"/>
      <c r="MED264" s="9"/>
      <c r="MEE264" s="9"/>
      <c r="MEF264" s="9"/>
      <c r="MEG264" s="9"/>
      <c r="MEH264" s="9"/>
      <c r="MEI264" s="9"/>
      <c r="MEJ264" s="9"/>
      <c r="MEK264" s="9"/>
      <c r="MEL264" s="9"/>
      <c r="MEM264" s="9"/>
      <c r="MEN264" s="9"/>
      <c r="MEO264" s="9"/>
      <c r="MEP264" s="9"/>
      <c r="MEQ264" s="9"/>
      <c r="MER264" s="9"/>
      <c r="MES264" s="9"/>
      <c r="MET264" s="9"/>
      <c r="MEU264" s="9"/>
      <c r="MEV264" s="9"/>
      <c r="MEW264" s="9"/>
      <c r="MEX264" s="9"/>
      <c r="MEY264" s="9"/>
      <c r="MEZ264" s="9"/>
      <c r="MFA264" s="9"/>
      <c r="MFB264" s="9"/>
      <c r="MFC264" s="9"/>
      <c r="MFD264" s="9"/>
      <c r="MFE264" s="9"/>
      <c r="MFF264" s="9"/>
      <c r="MFG264" s="9"/>
      <c r="MFH264" s="9"/>
      <c r="MFI264" s="9"/>
      <c r="MFJ264" s="9"/>
      <c r="MFK264" s="9"/>
      <c r="MFL264" s="9"/>
      <c r="MFM264" s="9"/>
      <c r="MFN264" s="9"/>
      <c r="MFO264" s="9"/>
      <c r="MFP264" s="9"/>
      <c r="MFQ264" s="9"/>
      <c r="MFR264" s="9"/>
      <c r="MFS264" s="9"/>
      <c r="MFT264" s="9"/>
      <c r="MFU264" s="9"/>
      <c r="MFV264" s="9"/>
      <c r="MFW264" s="9"/>
      <c r="MFX264" s="9"/>
      <c r="MFY264" s="9"/>
      <c r="MFZ264" s="9"/>
      <c r="MGA264" s="9"/>
      <c r="MGB264" s="9"/>
      <c r="MGC264" s="9"/>
      <c r="MGD264" s="9"/>
      <c r="MGE264" s="9"/>
      <c r="MGF264" s="9"/>
      <c r="MGG264" s="9"/>
      <c r="MGH264" s="9"/>
      <c r="MGI264" s="9"/>
      <c r="MGJ264" s="9"/>
      <c r="MGK264" s="9"/>
      <c r="MGL264" s="9"/>
      <c r="MGM264" s="9"/>
      <c r="MGN264" s="9"/>
      <c r="MGO264" s="9"/>
      <c r="MGP264" s="9"/>
      <c r="MGQ264" s="9"/>
      <c r="MGR264" s="9"/>
      <c r="MGS264" s="9"/>
      <c r="MGT264" s="9"/>
      <c r="MGU264" s="9"/>
      <c r="MGV264" s="9"/>
      <c r="MGW264" s="9"/>
      <c r="MGX264" s="9"/>
      <c r="MGY264" s="9"/>
      <c r="MGZ264" s="9"/>
      <c r="MHA264" s="9"/>
      <c r="MHB264" s="9"/>
      <c r="MHC264" s="9"/>
      <c r="MHD264" s="9"/>
      <c r="MHE264" s="9"/>
      <c r="MHF264" s="9"/>
      <c r="MHG264" s="9"/>
      <c r="MHH264" s="9"/>
      <c r="MHI264" s="9"/>
      <c r="MHJ264" s="9"/>
      <c r="MHK264" s="9"/>
      <c r="MHL264" s="9"/>
      <c r="MHM264" s="9"/>
      <c r="MHN264" s="9"/>
      <c r="MHO264" s="9"/>
      <c r="MHP264" s="9"/>
      <c r="MHQ264" s="9"/>
      <c r="MHR264" s="9"/>
      <c r="MHS264" s="9"/>
      <c r="MHT264" s="9"/>
      <c r="MHU264" s="9"/>
      <c r="MHV264" s="9"/>
      <c r="MHW264" s="9"/>
      <c r="MHX264" s="9"/>
      <c r="MHY264" s="9"/>
      <c r="MHZ264" s="9"/>
      <c r="MIA264" s="9"/>
      <c r="MIB264" s="9"/>
      <c r="MIC264" s="9"/>
      <c r="MID264" s="9"/>
      <c r="MIE264" s="9"/>
      <c r="MIF264" s="9"/>
      <c r="MIG264" s="9"/>
      <c r="MIH264" s="9"/>
      <c r="MII264" s="9"/>
      <c r="MIJ264" s="9"/>
      <c r="MIK264" s="9"/>
      <c r="MIL264" s="9"/>
      <c r="MIM264" s="9"/>
      <c r="MIN264" s="9"/>
      <c r="MIO264" s="9"/>
      <c r="MIP264" s="9"/>
      <c r="MIQ264" s="9"/>
      <c r="MIR264" s="9"/>
      <c r="MIS264" s="9"/>
      <c r="MIT264" s="9"/>
      <c r="MIU264" s="9"/>
      <c r="MIV264" s="9"/>
      <c r="MIW264" s="9"/>
      <c r="MIX264" s="9"/>
      <c r="MIY264" s="9"/>
      <c r="MIZ264" s="9"/>
      <c r="MJA264" s="9"/>
      <c r="MJB264" s="9"/>
      <c r="MJC264" s="9"/>
      <c r="MJD264" s="9"/>
      <c r="MJE264" s="9"/>
      <c r="MJF264" s="9"/>
      <c r="MJG264" s="9"/>
      <c r="MJH264" s="9"/>
      <c r="MJI264" s="9"/>
      <c r="MJJ264" s="9"/>
      <c r="MJK264" s="9"/>
      <c r="MJL264" s="9"/>
      <c r="MJM264" s="9"/>
      <c r="MJN264" s="9"/>
      <c r="MJO264" s="9"/>
      <c r="MJP264" s="9"/>
      <c r="MJQ264" s="9"/>
      <c r="MJR264" s="9"/>
      <c r="MJS264" s="9"/>
      <c r="MJT264" s="9"/>
      <c r="MJU264" s="9"/>
      <c r="MJV264" s="9"/>
      <c r="MJW264" s="9"/>
      <c r="MJX264" s="9"/>
      <c r="MJY264" s="9"/>
      <c r="MJZ264" s="9"/>
      <c r="MKA264" s="9"/>
      <c r="MKB264" s="9"/>
      <c r="MKC264" s="9"/>
      <c r="MKD264" s="9"/>
      <c r="MKE264" s="9"/>
      <c r="MKF264" s="9"/>
      <c r="MKG264" s="9"/>
      <c r="MKH264" s="9"/>
      <c r="MKI264" s="9"/>
      <c r="MKJ264" s="9"/>
      <c r="MKK264" s="9"/>
      <c r="MKL264" s="9"/>
      <c r="MKM264" s="9"/>
      <c r="MKN264" s="9"/>
      <c r="MKO264" s="9"/>
      <c r="MKP264" s="9"/>
      <c r="MKQ264" s="9"/>
      <c r="MKR264" s="9"/>
      <c r="MKS264" s="9"/>
      <c r="MKT264" s="9"/>
      <c r="MKU264" s="9"/>
      <c r="MKV264" s="9"/>
      <c r="MKW264" s="9"/>
      <c r="MKX264" s="9"/>
      <c r="MKY264" s="9"/>
      <c r="MKZ264" s="9"/>
      <c r="MLA264" s="9"/>
      <c r="MLB264" s="9"/>
      <c r="MLC264" s="9"/>
      <c r="MLD264" s="9"/>
      <c r="MLE264" s="9"/>
      <c r="MLF264" s="9"/>
      <c r="MLG264" s="9"/>
      <c r="MLH264" s="9"/>
      <c r="MLI264" s="9"/>
      <c r="MLJ264" s="9"/>
      <c r="MLK264" s="9"/>
      <c r="MLL264" s="9"/>
      <c r="MLM264" s="9"/>
      <c r="MLN264" s="9"/>
      <c r="MLO264" s="9"/>
      <c r="MLP264" s="9"/>
      <c r="MLQ264" s="9"/>
      <c r="MLR264" s="9"/>
      <c r="MLS264" s="9"/>
      <c r="MLT264" s="9"/>
      <c r="MLU264" s="9"/>
      <c r="MLV264" s="9"/>
      <c r="MLW264" s="9"/>
      <c r="MLX264" s="9"/>
      <c r="MLY264" s="9"/>
      <c r="MLZ264" s="9"/>
      <c r="MMA264" s="9"/>
      <c r="MMB264" s="9"/>
      <c r="MMC264" s="9"/>
      <c r="MMD264" s="9"/>
      <c r="MME264" s="9"/>
      <c r="MMF264" s="9"/>
      <c r="MMG264" s="9"/>
      <c r="MMH264" s="9"/>
      <c r="MMI264" s="9"/>
      <c r="MMJ264" s="9"/>
      <c r="MMK264" s="9"/>
      <c r="MML264" s="9"/>
      <c r="MMM264" s="9"/>
      <c r="MMN264" s="9"/>
      <c r="MMO264" s="9"/>
      <c r="MMP264" s="9"/>
      <c r="MMQ264" s="9"/>
      <c r="MMR264" s="9"/>
      <c r="MMS264" s="9"/>
      <c r="MMT264" s="9"/>
      <c r="MMU264" s="9"/>
      <c r="MMV264" s="9"/>
      <c r="MMW264" s="9"/>
      <c r="MMX264" s="9"/>
      <c r="MMY264" s="9"/>
      <c r="MMZ264" s="9"/>
      <c r="MNA264" s="9"/>
      <c r="MNB264" s="9"/>
      <c r="MNC264" s="9"/>
      <c r="MND264" s="9"/>
      <c r="MNE264" s="9"/>
      <c r="MNF264" s="9"/>
      <c r="MNG264" s="9"/>
      <c r="MNH264" s="9"/>
      <c r="MNI264" s="9"/>
      <c r="MNJ264" s="9"/>
      <c r="MNK264" s="9"/>
      <c r="MNL264" s="9"/>
      <c r="MNM264" s="9"/>
      <c r="MNN264" s="9"/>
      <c r="MNO264" s="9"/>
      <c r="MNP264" s="9"/>
      <c r="MNQ264" s="9"/>
      <c r="MNR264" s="9"/>
      <c r="MNS264" s="9"/>
      <c r="MNT264" s="9"/>
      <c r="MNU264" s="9"/>
      <c r="MNV264" s="9"/>
      <c r="MNW264" s="9"/>
      <c r="MNX264" s="9"/>
      <c r="MNY264" s="9"/>
      <c r="MNZ264" s="9"/>
      <c r="MOA264" s="9"/>
      <c r="MOB264" s="9"/>
      <c r="MOC264" s="9"/>
      <c r="MOD264" s="9"/>
      <c r="MOE264" s="9"/>
      <c r="MOF264" s="9"/>
      <c r="MOG264" s="9"/>
      <c r="MOH264" s="9"/>
      <c r="MOI264" s="9"/>
      <c r="MOJ264" s="9"/>
      <c r="MOK264" s="9"/>
      <c r="MOL264" s="9"/>
      <c r="MOM264" s="9"/>
      <c r="MON264" s="9"/>
      <c r="MOO264" s="9"/>
      <c r="MOP264" s="9"/>
      <c r="MOQ264" s="9"/>
      <c r="MOR264" s="9"/>
      <c r="MOS264" s="9"/>
      <c r="MOT264" s="9"/>
      <c r="MOU264" s="9"/>
      <c r="MOV264" s="9"/>
      <c r="MOW264" s="9"/>
      <c r="MOX264" s="9"/>
      <c r="MOY264" s="9"/>
      <c r="MOZ264" s="9"/>
      <c r="MPA264" s="9"/>
      <c r="MPB264" s="9"/>
      <c r="MPC264" s="9"/>
      <c r="MPD264" s="9"/>
      <c r="MPE264" s="9"/>
      <c r="MPF264" s="9"/>
      <c r="MPG264" s="9"/>
      <c r="MPH264" s="9"/>
      <c r="MPI264" s="9"/>
      <c r="MPJ264" s="9"/>
      <c r="MPK264" s="9"/>
      <c r="MPL264" s="9"/>
      <c r="MPM264" s="9"/>
      <c r="MPN264" s="9"/>
      <c r="MPO264" s="9"/>
      <c r="MPP264" s="9"/>
      <c r="MPQ264" s="9"/>
      <c r="MPR264" s="9"/>
      <c r="MPS264" s="9"/>
      <c r="MPT264" s="9"/>
      <c r="MPU264" s="9"/>
      <c r="MPV264" s="9"/>
      <c r="MPW264" s="9"/>
      <c r="MPX264" s="9"/>
      <c r="MPY264" s="9"/>
      <c r="MPZ264" s="9"/>
      <c r="MQA264" s="9"/>
      <c r="MQB264" s="9"/>
      <c r="MQC264" s="9"/>
      <c r="MQD264" s="9"/>
      <c r="MQE264" s="9"/>
      <c r="MQF264" s="9"/>
      <c r="MQG264" s="9"/>
      <c r="MQH264" s="9"/>
      <c r="MQI264" s="9"/>
      <c r="MQJ264" s="9"/>
      <c r="MQK264" s="9"/>
      <c r="MQL264" s="9"/>
      <c r="MQM264" s="9"/>
      <c r="MQN264" s="9"/>
      <c r="MQO264" s="9"/>
      <c r="MQP264" s="9"/>
      <c r="MQQ264" s="9"/>
      <c r="MQR264" s="9"/>
      <c r="MQS264" s="9"/>
      <c r="MQT264" s="9"/>
      <c r="MQU264" s="9"/>
      <c r="MQV264" s="9"/>
      <c r="MQW264" s="9"/>
      <c r="MQX264" s="9"/>
      <c r="MQY264" s="9"/>
      <c r="MQZ264" s="9"/>
      <c r="MRA264" s="9"/>
      <c r="MRB264" s="9"/>
      <c r="MRC264" s="9"/>
      <c r="MRD264" s="9"/>
      <c r="MRE264" s="9"/>
      <c r="MRF264" s="9"/>
      <c r="MRG264" s="9"/>
      <c r="MRH264" s="9"/>
      <c r="MRI264" s="9"/>
      <c r="MRJ264" s="9"/>
      <c r="MRK264" s="9"/>
      <c r="MRL264" s="9"/>
      <c r="MRM264" s="9"/>
      <c r="MRN264" s="9"/>
      <c r="MRO264" s="9"/>
      <c r="MRP264" s="9"/>
      <c r="MRQ264" s="9"/>
      <c r="MRR264" s="9"/>
      <c r="MRS264" s="9"/>
      <c r="MRT264" s="9"/>
      <c r="MRU264" s="9"/>
      <c r="MRV264" s="9"/>
      <c r="MRW264" s="9"/>
      <c r="MRX264" s="9"/>
      <c r="MRY264" s="9"/>
      <c r="MRZ264" s="9"/>
      <c r="MSA264" s="9"/>
      <c r="MSB264" s="9"/>
      <c r="MSC264" s="9"/>
      <c r="MSD264" s="9"/>
      <c r="MSE264" s="9"/>
      <c r="MSF264" s="9"/>
      <c r="MSG264" s="9"/>
      <c r="MSH264" s="9"/>
      <c r="MSI264" s="9"/>
      <c r="MSJ264" s="9"/>
      <c r="MSK264" s="9"/>
      <c r="MSL264" s="9"/>
      <c r="MSM264" s="9"/>
      <c r="MSN264" s="9"/>
      <c r="MSO264" s="9"/>
      <c r="MSP264" s="9"/>
      <c r="MSQ264" s="9"/>
      <c r="MSR264" s="9"/>
      <c r="MSS264" s="9"/>
      <c r="MST264" s="9"/>
      <c r="MSU264" s="9"/>
      <c r="MSV264" s="9"/>
      <c r="MSW264" s="9"/>
      <c r="MSX264" s="9"/>
      <c r="MSY264" s="9"/>
      <c r="MSZ264" s="9"/>
      <c r="MTA264" s="9"/>
      <c r="MTB264" s="9"/>
      <c r="MTC264" s="9"/>
      <c r="MTD264" s="9"/>
      <c r="MTE264" s="9"/>
      <c r="MTF264" s="9"/>
      <c r="MTG264" s="9"/>
      <c r="MTH264" s="9"/>
      <c r="MTI264" s="9"/>
      <c r="MTJ264" s="9"/>
      <c r="MTK264" s="9"/>
      <c r="MTL264" s="9"/>
      <c r="MTM264" s="9"/>
      <c r="MTN264" s="9"/>
      <c r="MTO264" s="9"/>
      <c r="MTP264" s="9"/>
      <c r="MTQ264" s="9"/>
      <c r="MTR264" s="9"/>
      <c r="MTS264" s="9"/>
      <c r="MTT264" s="9"/>
      <c r="MTU264" s="9"/>
      <c r="MTV264" s="9"/>
      <c r="MTW264" s="9"/>
      <c r="MTX264" s="9"/>
      <c r="MTY264" s="9"/>
      <c r="MTZ264" s="9"/>
      <c r="MUA264" s="9"/>
      <c r="MUB264" s="9"/>
      <c r="MUC264" s="9"/>
      <c r="MUD264" s="9"/>
      <c r="MUE264" s="9"/>
      <c r="MUF264" s="9"/>
      <c r="MUG264" s="9"/>
      <c r="MUH264" s="9"/>
      <c r="MUI264" s="9"/>
      <c r="MUJ264" s="9"/>
      <c r="MUK264" s="9"/>
      <c r="MUL264" s="9"/>
      <c r="MUM264" s="9"/>
      <c r="MUN264" s="9"/>
      <c r="MUO264" s="9"/>
      <c r="MUP264" s="9"/>
      <c r="MUQ264" s="9"/>
      <c r="MUR264" s="9"/>
      <c r="MUS264" s="9"/>
      <c r="MUT264" s="9"/>
      <c r="MUU264" s="9"/>
      <c r="MUV264" s="9"/>
      <c r="MUW264" s="9"/>
      <c r="MUX264" s="9"/>
      <c r="MUY264" s="9"/>
      <c r="MUZ264" s="9"/>
      <c r="MVA264" s="9"/>
      <c r="MVB264" s="9"/>
      <c r="MVC264" s="9"/>
      <c r="MVD264" s="9"/>
      <c r="MVE264" s="9"/>
      <c r="MVF264" s="9"/>
      <c r="MVG264" s="9"/>
      <c r="MVH264" s="9"/>
      <c r="MVI264" s="9"/>
      <c r="MVJ264" s="9"/>
      <c r="MVK264" s="9"/>
      <c r="MVL264" s="9"/>
      <c r="MVM264" s="9"/>
      <c r="MVN264" s="9"/>
      <c r="MVO264" s="9"/>
      <c r="MVP264" s="9"/>
      <c r="MVQ264" s="9"/>
      <c r="MVR264" s="9"/>
      <c r="MVS264" s="9"/>
      <c r="MVT264" s="9"/>
      <c r="MVU264" s="9"/>
      <c r="MVV264" s="9"/>
      <c r="MVW264" s="9"/>
      <c r="MVX264" s="9"/>
      <c r="MVY264" s="9"/>
      <c r="MVZ264" s="9"/>
      <c r="MWA264" s="9"/>
      <c r="MWB264" s="9"/>
      <c r="MWC264" s="9"/>
      <c r="MWD264" s="9"/>
      <c r="MWE264" s="9"/>
      <c r="MWF264" s="9"/>
      <c r="MWG264" s="9"/>
      <c r="MWH264" s="9"/>
      <c r="MWI264" s="9"/>
      <c r="MWJ264" s="9"/>
      <c r="MWK264" s="9"/>
      <c r="MWL264" s="9"/>
      <c r="MWM264" s="9"/>
      <c r="MWN264" s="9"/>
      <c r="MWO264" s="9"/>
      <c r="MWP264" s="9"/>
      <c r="MWQ264" s="9"/>
      <c r="MWR264" s="9"/>
      <c r="MWS264" s="9"/>
      <c r="MWT264" s="9"/>
      <c r="MWU264" s="9"/>
      <c r="MWV264" s="9"/>
      <c r="MWW264" s="9"/>
      <c r="MWX264" s="9"/>
      <c r="MWY264" s="9"/>
      <c r="MWZ264" s="9"/>
      <c r="MXA264" s="9"/>
      <c r="MXB264" s="9"/>
      <c r="MXC264" s="9"/>
      <c r="MXD264" s="9"/>
      <c r="MXE264" s="9"/>
      <c r="MXF264" s="9"/>
      <c r="MXG264" s="9"/>
      <c r="MXH264" s="9"/>
      <c r="MXI264" s="9"/>
      <c r="MXJ264" s="9"/>
      <c r="MXK264" s="9"/>
      <c r="MXL264" s="9"/>
      <c r="MXM264" s="9"/>
      <c r="MXN264" s="9"/>
      <c r="MXO264" s="9"/>
      <c r="MXP264" s="9"/>
      <c r="MXQ264" s="9"/>
      <c r="MXR264" s="9"/>
      <c r="MXS264" s="9"/>
      <c r="MXT264" s="9"/>
      <c r="MXU264" s="9"/>
      <c r="MXV264" s="9"/>
      <c r="MXW264" s="9"/>
      <c r="MXX264" s="9"/>
      <c r="MXY264" s="9"/>
      <c r="MXZ264" s="9"/>
      <c r="MYA264" s="9"/>
      <c r="MYB264" s="9"/>
      <c r="MYC264" s="9"/>
      <c r="MYD264" s="9"/>
      <c r="MYE264" s="9"/>
      <c r="MYF264" s="9"/>
      <c r="MYG264" s="9"/>
      <c r="MYH264" s="9"/>
      <c r="MYI264" s="9"/>
      <c r="MYJ264" s="9"/>
      <c r="MYK264" s="9"/>
      <c r="MYL264" s="9"/>
      <c r="MYM264" s="9"/>
      <c r="MYN264" s="9"/>
      <c r="MYO264" s="9"/>
      <c r="MYP264" s="9"/>
      <c r="MYQ264" s="9"/>
      <c r="MYR264" s="9"/>
      <c r="MYS264" s="9"/>
      <c r="MYT264" s="9"/>
      <c r="MYU264" s="9"/>
      <c r="MYV264" s="9"/>
      <c r="MYW264" s="9"/>
      <c r="MYX264" s="9"/>
      <c r="MYY264" s="9"/>
      <c r="MYZ264" s="9"/>
      <c r="MZA264" s="9"/>
      <c r="MZB264" s="9"/>
      <c r="MZC264" s="9"/>
      <c r="MZD264" s="9"/>
      <c r="MZE264" s="9"/>
      <c r="MZF264" s="9"/>
      <c r="MZG264" s="9"/>
      <c r="MZH264" s="9"/>
      <c r="MZI264" s="9"/>
      <c r="MZJ264" s="9"/>
      <c r="MZK264" s="9"/>
      <c r="MZL264" s="9"/>
      <c r="MZM264" s="9"/>
      <c r="MZN264" s="9"/>
      <c r="MZO264" s="9"/>
      <c r="MZP264" s="9"/>
      <c r="MZQ264" s="9"/>
      <c r="MZR264" s="9"/>
      <c r="MZS264" s="9"/>
      <c r="MZT264" s="9"/>
      <c r="MZU264" s="9"/>
      <c r="MZV264" s="9"/>
      <c r="MZW264" s="9"/>
      <c r="MZX264" s="9"/>
      <c r="MZY264" s="9"/>
      <c r="MZZ264" s="9"/>
      <c r="NAA264" s="9"/>
      <c r="NAB264" s="9"/>
      <c r="NAC264" s="9"/>
      <c r="NAD264" s="9"/>
      <c r="NAE264" s="9"/>
      <c r="NAF264" s="9"/>
      <c r="NAG264" s="9"/>
      <c r="NAH264" s="9"/>
      <c r="NAI264" s="9"/>
      <c r="NAJ264" s="9"/>
      <c r="NAK264" s="9"/>
      <c r="NAL264" s="9"/>
      <c r="NAM264" s="9"/>
      <c r="NAN264" s="9"/>
      <c r="NAO264" s="9"/>
      <c r="NAP264" s="9"/>
      <c r="NAQ264" s="9"/>
      <c r="NAR264" s="9"/>
      <c r="NAS264" s="9"/>
      <c r="NAT264" s="9"/>
      <c r="NAU264" s="9"/>
      <c r="NAV264" s="9"/>
      <c r="NAW264" s="9"/>
      <c r="NAX264" s="9"/>
      <c r="NAY264" s="9"/>
      <c r="NAZ264" s="9"/>
      <c r="NBA264" s="9"/>
      <c r="NBB264" s="9"/>
      <c r="NBC264" s="9"/>
      <c r="NBD264" s="9"/>
      <c r="NBE264" s="9"/>
      <c r="NBF264" s="9"/>
      <c r="NBG264" s="9"/>
      <c r="NBH264" s="9"/>
      <c r="NBI264" s="9"/>
      <c r="NBJ264" s="9"/>
      <c r="NBK264" s="9"/>
      <c r="NBL264" s="9"/>
      <c r="NBM264" s="9"/>
      <c r="NBN264" s="9"/>
      <c r="NBO264" s="9"/>
      <c r="NBP264" s="9"/>
      <c r="NBQ264" s="9"/>
      <c r="NBR264" s="9"/>
      <c r="NBS264" s="9"/>
      <c r="NBT264" s="9"/>
      <c r="NBU264" s="9"/>
      <c r="NBV264" s="9"/>
      <c r="NBW264" s="9"/>
      <c r="NBX264" s="9"/>
      <c r="NBY264" s="9"/>
      <c r="NBZ264" s="9"/>
      <c r="NCA264" s="9"/>
      <c r="NCB264" s="9"/>
      <c r="NCC264" s="9"/>
      <c r="NCD264" s="9"/>
      <c r="NCE264" s="9"/>
      <c r="NCF264" s="9"/>
      <c r="NCG264" s="9"/>
      <c r="NCH264" s="9"/>
      <c r="NCI264" s="9"/>
      <c r="NCJ264" s="9"/>
      <c r="NCK264" s="9"/>
      <c r="NCL264" s="9"/>
      <c r="NCM264" s="9"/>
      <c r="NCN264" s="9"/>
      <c r="NCO264" s="9"/>
      <c r="NCP264" s="9"/>
      <c r="NCQ264" s="9"/>
      <c r="NCR264" s="9"/>
      <c r="NCS264" s="9"/>
      <c r="NCT264" s="9"/>
      <c r="NCU264" s="9"/>
      <c r="NCV264" s="9"/>
      <c r="NCW264" s="9"/>
      <c r="NCX264" s="9"/>
      <c r="NCY264" s="9"/>
      <c r="NCZ264" s="9"/>
      <c r="NDA264" s="9"/>
      <c r="NDB264" s="9"/>
      <c r="NDC264" s="9"/>
      <c r="NDD264" s="9"/>
      <c r="NDE264" s="9"/>
      <c r="NDF264" s="9"/>
      <c r="NDG264" s="9"/>
      <c r="NDH264" s="9"/>
      <c r="NDI264" s="9"/>
      <c r="NDJ264" s="9"/>
      <c r="NDK264" s="9"/>
      <c r="NDL264" s="9"/>
      <c r="NDM264" s="9"/>
      <c r="NDN264" s="9"/>
      <c r="NDO264" s="9"/>
      <c r="NDP264" s="9"/>
      <c r="NDQ264" s="9"/>
      <c r="NDR264" s="9"/>
      <c r="NDS264" s="9"/>
      <c r="NDT264" s="9"/>
      <c r="NDU264" s="9"/>
      <c r="NDV264" s="9"/>
      <c r="NDW264" s="9"/>
      <c r="NDX264" s="9"/>
      <c r="NDY264" s="9"/>
      <c r="NDZ264" s="9"/>
      <c r="NEA264" s="9"/>
      <c r="NEB264" s="9"/>
      <c r="NEC264" s="9"/>
      <c r="NED264" s="9"/>
      <c r="NEE264" s="9"/>
      <c r="NEF264" s="9"/>
      <c r="NEG264" s="9"/>
      <c r="NEH264" s="9"/>
      <c r="NEI264" s="9"/>
      <c r="NEJ264" s="9"/>
      <c r="NEK264" s="9"/>
      <c r="NEL264" s="9"/>
      <c r="NEM264" s="9"/>
      <c r="NEN264" s="9"/>
      <c r="NEO264" s="9"/>
      <c r="NEP264" s="9"/>
      <c r="NEQ264" s="9"/>
      <c r="NER264" s="9"/>
      <c r="NES264" s="9"/>
      <c r="NET264" s="9"/>
      <c r="NEU264" s="9"/>
      <c r="NEV264" s="9"/>
      <c r="NEW264" s="9"/>
      <c r="NEX264" s="9"/>
      <c r="NEY264" s="9"/>
      <c r="NEZ264" s="9"/>
      <c r="NFA264" s="9"/>
      <c r="NFB264" s="9"/>
      <c r="NFC264" s="9"/>
      <c r="NFD264" s="9"/>
      <c r="NFE264" s="9"/>
      <c r="NFF264" s="9"/>
      <c r="NFG264" s="9"/>
      <c r="NFH264" s="9"/>
      <c r="NFI264" s="9"/>
      <c r="NFJ264" s="9"/>
      <c r="NFK264" s="9"/>
      <c r="NFL264" s="9"/>
      <c r="NFM264" s="9"/>
      <c r="NFN264" s="9"/>
      <c r="NFO264" s="9"/>
      <c r="NFP264" s="9"/>
      <c r="NFQ264" s="9"/>
      <c r="NFR264" s="9"/>
      <c r="NFS264" s="9"/>
      <c r="NFT264" s="9"/>
      <c r="NFU264" s="9"/>
      <c r="NFV264" s="9"/>
      <c r="NFW264" s="9"/>
      <c r="NFX264" s="9"/>
      <c r="NFY264" s="9"/>
      <c r="NFZ264" s="9"/>
      <c r="NGA264" s="9"/>
      <c r="NGB264" s="9"/>
      <c r="NGC264" s="9"/>
      <c r="NGD264" s="9"/>
      <c r="NGE264" s="9"/>
      <c r="NGF264" s="9"/>
      <c r="NGG264" s="9"/>
      <c r="NGH264" s="9"/>
      <c r="NGI264" s="9"/>
      <c r="NGJ264" s="9"/>
      <c r="NGK264" s="9"/>
      <c r="NGL264" s="9"/>
      <c r="NGM264" s="9"/>
      <c r="NGN264" s="9"/>
      <c r="NGO264" s="9"/>
      <c r="NGP264" s="9"/>
      <c r="NGQ264" s="9"/>
      <c r="NGR264" s="9"/>
      <c r="NGS264" s="9"/>
      <c r="NGT264" s="9"/>
      <c r="NGU264" s="9"/>
      <c r="NGV264" s="9"/>
      <c r="NGW264" s="9"/>
      <c r="NGX264" s="9"/>
      <c r="NGY264" s="9"/>
      <c r="NGZ264" s="9"/>
      <c r="NHA264" s="9"/>
      <c r="NHB264" s="9"/>
      <c r="NHC264" s="9"/>
      <c r="NHD264" s="9"/>
      <c r="NHE264" s="9"/>
      <c r="NHF264" s="9"/>
      <c r="NHG264" s="9"/>
      <c r="NHH264" s="9"/>
      <c r="NHI264" s="9"/>
      <c r="NHJ264" s="9"/>
      <c r="NHK264" s="9"/>
      <c r="NHL264" s="9"/>
      <c r="NHM264" s="9"/>
      <c r="NHN264" s="9"/>
      <c r="NHO264" s="9"/>
      <c r="NHP264" s="9"/>
      <c r="NHQ264" s="9"/>
      <c r="NHR264" s="9"/>
      <c r="NHS264" s="9"/>
      <c r="NHT264" s="9"/>
      <c r="NHU264" s="9"/>
      <c r="NHV264" s="9"/>
      <c r="NHW264" s="9"/>
      <c r="NHX264" s="9"/>
      <c r="NHY264" s="9"/>
      <c r="NHZ264" s="9"/>
      <c r="NIA264" s="9"/>
      <c r="NIB264" s="9"/>
      <c r="NIC264" s="9"/>
      <c r="NID264" s="9"/>
      <c r="NIE264" s="9"/>
      <c r="NIF264" s="9"/>
      <c r="NIG264" s="9"/>
      <c r="NIH264" s="9"/>
      <c r="NII264" s="9"/>
      <c r="NIJ264" s="9"/>
      <c r="NIK264" s="9"/>
      <c r="NIL264" s="9"/>
      <c r="NIM264" s="9"/>
      <c r="NIN264" s="9"/>
      <c r="NIO264" s="9"/>
      <c r="NIP264" s="9"/>
      <c r="NIQ264" s="9"/>
      <c r="NIR264" s="9"/>
      <c r="NIS264" s="9"/>
      <c r="NIT264" s="9"/>
      <c r="NIU264" s="9"/>
      <c r="NIV264" s="9"/>
      <c r="NIW264" s="9"/>
      <c r="NIX264" s="9"/>
      <c r="NIY264" s="9"/>
      <c r="NIZ264" s="9"/>
      <c r="NJA264" s="9"/>
      <c r="NJB264" s="9"/>
      <c r="NJC264" s="9"/>
      <c r="NJD264" s="9"/>
      <c r="NJE264" s="9"/>
      <c r="NJF264" s="9"/>
      <c r="NJG264" s="9"/>
      <c r="NJH264" s="9"/>
      <c r="NJI264" s="9"/>
      <c r="NJJ264" s="9"/>
      <c r="NJK264" s="9"/>
      <c r="NJL264" s="9"/>
      <c r="NJM264" s="9"/>
      <c r="NJN264" s="9"/>
      <c r="NJO264" s="9"/>
      <c r="NJP264" s="9"/>
      <c r="NJQ264" s="9"/>
      <c r="NJR264" s="9"/>
      <c r="NJS264" s="9"/>
      <c r="NJT264" s="9"/>
      <c r="NJU264" s="9"/>
      <c r="NJV264" s="9"/>
      <c r="NJW264" s="9"/>
      <c r="NJX264" s="9"/>
      <c r="NJY264" s="9"/>
      <c r="NJZ264" s="9"/>
      <c r="NKA264" s="9"/>
      <c r="NKB264" s="9"/>
      <c r="NKC264" s="9"/>
      <c r="NKD264" s="9"/>
      <c r="NKE264" s="9"/>
      <c r="NKF264" s="9"/>
      <c r="NKG264" s="9"/>
      <c r="NKH264" s="9"/>
      <c r="NKI264" s="9"/>
      <c r="NKJ264" s="9"/>
      <c r="NKK264" s="9"/>
      <c r="NKL264" s="9"/>
      <c r="NKM264" s="9"/>
      <c r="NKN264" s="9"/>
      <c r="NKO264" s="9"/>
      <c r="NKP264" s="9"/>
      <c r="NKQ264" s="9"/>
      <c r="NKR264" s="9"/>
      <c r="NKS264" s="9"/>
      <c r="NKT264" s="9"/>
      <c r="NKU264" s="9"/>
      <c r="NKV264" s="9"/>
      <c r="NKW264" s="9"/>
      <c r="NKX264" s="9"/>
      <c r="NKY264" s="9"/>
      <c r="NKZ264" s="9"/>
      <c r="NLA264" s="9"/>
      <c r="NLB264" s="9"/>
      <c r="NLC264" s="9"/>
      <c r="NLD264" s="9"/>
      <c r="NLE264" s="9"/>
      <c r="NLF264" s="9"/>
      <c r="NLG264" s="9"/>
      <c r="NLH264" s="9"/>
      <c r="NLI264" s="9"/>
      <c r="NLJ264" s="9"/>
      <c r="NLK264" s="9"/>
      <c r="NLL264" s="9"/>
      <c r="NLM264" s="9"/>
      <c r="NLN264" s="9"/>
      <c r="NLO264" s="9"/>
      <c r="NLP264" s="9"/>
      <c r="NLQ264" s="9"/>
      <c r="NLR264" s="9"/>
      <c r="NLS264" s="9"/>
      <c r="NLT264" s="9"/>
      <c r="NLU264" s="9"/>
      <c r="NLV264" s="9"/>
      <c r="NLW264" s="9"/>
      <c r="NLX264" s="9"/>
      <c r="NLY264" s="9"/>
      <c r="NLZ264" s="9"/>
      <c r="NMA264" s="9"/>
      <c r="NMB264" s="9"/>
      <c r="NMC264" s="9"/>
      <c r="NMD264" s="9"/>
      <c r="NME264" s="9"/>
      <c r="NMF264" s="9"/>
      <c r="NMG264" s="9"/>
      <c r="NMH264" s="9"/>
      <c r="NMI264" s="9"/>
      <c r="NMJ264" s="9"/>
      <c r="NMK264" s="9"/>
      <c r="NML264" s="9"/>
      <c r="NMM264" s="9"/>
      <c r="NMN264" s="9"/>
      <c r="NMO264" s="9"/>
      <c r="NMP264" s="9"/>
      <c r="NMQ264" s="9"/>
      <c r="NMR264" s="9"/>
      <c r="NMS264" s="9"/>
      <c r="NMT264" s="9"/>
      <c r="NMU264" s="9"/>
      <c r="NMV264" s="9"/>
      <c r="NMW264" s="9"/>
      <c r="NMX264" s="9"/>
      <c r="NMY264" s="9"/>
      <c r="NMZ264" s="9"/>
      <c r="NNA264" s="9"/>
      <c r="NNB264" s="9"/>
      <c r="NNC264" s="9"/>
      <c r="NND264" s="9"/>
      <c r="NNE264" s="9"/>
      <c r="NNF264" s="9"/>
      <c r="NNG264" s="9"/>
      <c r="NNH264" s="9"/>
      <c r="NNI264" s="9"/>
      <c r="NNJ264" s="9"/>
      <c r="NNK264" s="9"/>
      <c r="NNL264" s="9"/>
      <c r="NNM264" s="9"/>
      <c r="NNN264" s="9"/>
      <c r="NNO264" s="9"/>
      <c r="NNP264" s="9"/>
      <c r="NNQ264" s="9"/>
      <c r="NNR264" s="9"/>
      <c r="NNS264" s="9"/>
      <c r="NNT264" s="9"/>
      <c r="NNU264" s="9"/>
      <c r="NNV264" s="9"/>
      <c r="NNW264" s="9"/>
      <c r="NNX264" s="9"/>
      <c r="NNY264" s="9"/>
      <c r="NNZ264" s="9"/>
      <c r="NOA264" s="9"/>
      <c r="NOB264" s="9"/>
      <c r="NOC264" s="9"/>
      <c r="NOD264" s="9"/>
      <c r="NOE264" s="9"/>
      <c r="NOF264" s="9"/>
      <c r="NOG264" s="9"/>
      <c r="NOH264" s="9"/>
      <c r="NOI264" s="9"/>
      <c r="NOJ264" s="9"/>
      <c r="NOK264" s="9"/>
      <c r="NOL264" s="9"/>
      <c r="NOM264" s="9"/>
      <c r="NON264" s="9"/>
      <c r="NOO264" s="9"/>
      <c r="NOP264" s="9"/>
      <c r="NOQ264" s="9"/>
      <c r="NOR264" s="9"/>
      <c r="NOS264" s="9"/>
      <c r="NOT264" s="9"/>
      <c r="NOU264" s="9"/>
      <c r="NOV264" s="9"/>
      <c r="NOW264" s="9"/>
      <c r="NOX264" s="9"/>
      <c r="NOY264" s="9"/>
      <c r="NOZ264" s="9"/>
      <c r="NPA264" s="9"/>
      <c r="NPB264" s="9"/>
      <c r="NPC264" s="9"/>
      <c r="NPD264" s="9"/>
      <c r="NPE264" s="9"/>
      <c r="NPF264" s="9"/>
      <c r="NPG264" s="9"/>
      <c r="NPH264" s="9"/>
      <c r="NPI264" s="9"/>
      <c r="NPJ264" s="9"/>
      <c r="NPK264" s="9"/>
      <c r="NPL264" s="9"/>
      <c r="NPM264" s="9"/>
      <c r="NPN264" s="9"/>
      <c r="NPO264" s="9"/>
      <c r="NPP264" s="9"/>
      <c r="NPQ264" s="9"/>
      <c r="NPR264" s="9"/>
      <c r="NPS264" s="9"/>
      <c r="NPT264" s="9"/>
      <c r="NPU264" s="9"/>
      <c r="NPV264" s="9"/>
      <c r="NPW264" s="9"/>
      <c r="NPX264" s="9"/>
      <c r="NPY264" s="9"/>
      <c r="NPZ264" s="9"/>
      <c r="NQA264" s="9"/>
      <c r="NQB264" s="9"/>
      <c r="NQC264" s="9"/>
      <c r="NQD264" s="9"/>
      <c r="NQE264" s="9"/>
      <c r="NQF264" s="9"/>
      <c r="NQG264" s="9"/>
      <c r="NQH264" s="9"/>
      <c r="NQI264" s="9"/>
      <c r="NQJ264" s="9"/>
      <c r="NQK264" s="9"/>
      <c r="NQL264" s="9"/>
      <c r="NQM264" s="9"/>
      <c r="NQN264" s="9"/>
      <c r="NQO264" s="9"/>
      <c r="NQP264" s="9"/>
      <c r="NQQ264" s="9"/>
      <c r="NQR264" s="9"/>
      <c r="NQS264" s="9"/>
      <c r="NQT264" s="9"/>
      <c r="NQU264" s="9"/>
      <c r="NQV264" s="9"/>
      <c r="NQW264" s="9"/>
      <c r="NQX264" s="9"/>
      <c r="NQY264" s="9"/>
      <c r="NQZ264" s="9"/>
      <c r="NRA264" s="9"/>
      <c r="NRB264" s="9"/>
      <c r="NRC264" s="9"/>
      <c r="NRD264" s="9"/>
      <c r="NRE264" s="9"/>
      <c r="NRF264" s="9"/>
      <c r="NRG264" s="9"/>
      <c r="NRH264" s="9"/>
      <c r="NRI264" s="9"/>
      <c r="NRJ264" s="9"/>
      <c r="NRK264" s="9"/>
      <c r="NRL264" s="9"/>
      <c r="NRM264" s="9"/>
      <c r="NRN264" s="9"/>
      <c r="NRO264" s="9"/>
      <c r="NRP264" s="9"/>
      <c r="NRQ264" s="9"/>
      <c r="NRR264" s="9"/>
      <c r="NRS264" s="9"/>
      <c r="NRT264" s="9"/>
      <c r="NRU264" s="9"/>
      <c r="NRV264" s="9"/>
      <c r="NRW264" s="9"/>
      <c r="NRX264" s="9"/>
      <c r="NRY264" s="9"/>
      <c r="NRZ264" s="9"/>
      <c r="NSA264" s="9"/>
      <c r="NSB264" s="9"/>
      <c r="NSC264" s="9"/>
      <c r="NSD264" s="9"/>
      <c r="NSE264" s="9"/>
      <c r="NSF264" s="9"/>
      <c r="NSG264" s="9"/>
      <c r="NSH264" s="9"/>
      <c r="NSI264" s="9"/>
      <c r="NSJ264" s="9"/>
      <c r="NSK264" s="9"/>
      <c r="NSL264" s="9"/>
      <c r="NSM264" s="9"/>
      <c r="NSN264" s="9"/>
      <c r="NSO264" s="9"/>
      <c r="NSP264" s="9"/>
      <c r="NSQ264" s="9"/>
      <c r="NSR264" s="9"/>
      <c r="NSS264" s="9"/>
      <c r="NST264" s="9"/>
      <c r="NSU264" s="9"/>
      <c r="NSV264" s="9"/>
      <c r="NSW264" s="9"/>
      <c r="NSX264" s="9"/>
      <c r="NSY264" s="9"/>
      <c r="NSZ264" s="9"/>
      <c r="NTA264" s="9"/>
      <c r="NTB264" s="9"/>
      <c r="NTC264" s="9"/>
      <c r="NTD264" s="9"/>
      <c r="NTE264" s="9"/>
      <c r="NTF264" s="9"/>
      <c r="NTG264" s="9"/>
      <c r="NTH264" s="9"/>
      <c r="NTI264" s="9"/>
      <c r="NTJ264" s="9"/>
      <c r="NTK264" s="9"/>
      <c r="NTL264" s="9"/>
      <c r="NTM264" s="9"/>
      <c r="NTN264" s="9"/>
      <c r="NTO264" s="9"/>
      <c r="NTP264" s="9"/>
      <c r="NTQ264" s="9"/>
      <c r="NTR264" s="9"/>
      <c r="NTS264" s="9"/>
      <c r="NTT264" s="9"/>
      <c r="NTU264" s="9"/>
      <c r="NTV264" s="9"/>
      <c r="NTW264" s="9"/>
      <c r="NTX264" s="9"/>
      <c r="NTY264" s="9"/>
      <c r="NTZ264" s="9"/>
      <c r="NUA264" s="9"/>
      <c r="NUB264" s="9"/>
      <c r="NUC264" s="9"/>
      <c r="NUD264" s="9"/>
      <c r="NUE264" s="9"/>
      <c r="NUF264" s="9"/>
      <c r="NUG264" s="9"/>
      <c r="NUH264" s="9"/>
      <c r="NUI264" s="9"/>
      <c r="NUJ264" s="9"/>
      <c r="NUK264" s="9"/>
      <c r="NUL264" s="9"/>
      <c r="NUM264" s="9"/>
      <c r="NUN264" s="9"/>
      <c r="NUO264" s="9"/>
      <c r="NUP264" s="9"/>
      <c r="NUQ264" s="9"/>
      <c r="NUR264" s="9"/>
      <c r="NUS264" s="9"/>
      <c r="NUT264" s="9"/>
      <c r="NUU264" s="9"/>
      <c r="NUV264" s="9"/>
      <c r="NUW264" s="9"/>
      <c r="NUX264" s="9"/>
      <c r="NUY264" s="9"/>
      <c r="NUZ264" s="9"/>
      <c r="NVA264" s="9"/>
      <c r="NVB264" s="9"/>
      <c r="NVC264" s="9"/>
      <c r="NVD264" s="9"/>
      <c r="NVE264" s="9"/>
      <c r="NVF264" s="9"/>
      <c r="NVG264" s="9"/>
      <c r="NVH264" s="9"/>
      <c r="NVI264" s="9"/>
      <c r="NVJ264" s="9"/>
      <c r="NVK264" s="9"/>
      <c r="NVL264" s="9"/>
      <c r="NVM264" s="9"/>
      <c r="NVN264" s="9"/>
      <c r="NVO264" s="9"/>
      <c r="NVP264" s="9"/>
      <c r="NVQ264" s="9"/>
      <c r="NVR264" s="9"/>
      <c r="NVS264" s="9"/>
      <c r="NVT264" s="9"/>
      <c r="NVU264" s="9"/>
      <c r="NVV264" s="9"/>
      <c r="NVW264" s="9"/>
      <c r="NVX264" s="9"/>
      <c r="NVY264" s="9"/>
      <c r="NVZ264" s="9"/>
      <c r="NWA264" s="9"/>
      <c r="NWB264" s="9"/>
      <c r="NWC264" s="9"/>
      <c r="NWD264" s="9"/>
      <c r="NWE264" s="9"/>
      <c r="NWF264" s="9"/>
      <c r="NWG264" s="9"/>
      <c r="NWH264" s="9"/>
      <c r="NWI264" s="9"/>
      <c r="NWJ264" s="9"/>
      <c r="NWK264" s="9"/>
      <c r="NWL264" s="9"/>
      <c r="NWM264" s="9"/>
      <c r="NWN264" s="9"/>
      <c r="NWO264" s="9"/>
      <c r="NWP264" s="9"/>
      <c r="NWQ264" s="9"/>
      <c r="NWR264" s="9"/>
      <c r="NWS264" s="9"/>
      <c r="NWT264" s="9"/>
      <c r="NWU264" s="9"/>
      <c r="NWV264" s="9"/>
      <c r="NWW264" s="9"/>
      <c r="NWX264" s="9"/>
      <c r="NWY264" s="9"/>
      <c r="NWZ264" s="9"/>
      <c r="NXA264" s="9"/>
      <c r="NXB264" s="9"/>
      <c r="NXC264" s="9"/>
      <c r="NXD264" s="9"/>
      <c r="NXE264" s="9"/>
      <c r="NXF264" s="9"/>
      <c r="NXG264" s="9"/>
      <c r="NXH264" s="9"/>
      <c r="NXI264" s="9"/>
      <c r="NXJ264" s="9"/>
      <c r="NXK264" s="9"/>
      <c r="NXL264" s="9"/>
      <c r="NXM264" s="9"/>
      <c r="NXN264" s="9"/>
      <c r="NXO264" s="9"/>
      <c r="NXP264" s="9"/>
      <c r="NXQ264" s="9"/>
      <c r="NXR264" s="9"/>
      <c r="NXS264" s="9"/>
      <c r="NXT264" s="9"/>
      <c r="NXU264" s="9"/>
      <c r="NXV264" s="9"/>
      <c r="NXW264" s="9"/>
      <c r="NXX264" s="9"/>
      <c r="NXY264" s="9"/>
      <c r="NXZ264" s="9"/>
      <c r="NYA264" s="9"/>
      <c r="NYB264" s="9"/>
      <c r="NYC264" s="9"/>
      <c r="NYD264" s="9"/>
      <c r="NYE264" s="9"/>
      <c r="NYF264" s="9"/>
      <c r="NYG264" s="9"/>
      <c r="NYH264" s="9"/>
      <c r="NYI264" s="9"/>
      <c r="NYJ264" s="9"/>
      <c r="NYK264" s="9"/>
      <c r="NYL264" s="9"/>
      <c r="NYM264" s="9"/>
      <c r="NYN264" s="9"/>
      <c r="NYO264" s="9"/>
      <c r="NYP264" s="9"/>
      <c r="NYQ264" s="9"/>
      <c r="NYR264" s="9"/>
      <c r="NYS264" s="9"/>
      <c r="NYT264" s="9"/>
      <c r="NYU264" s="9"/>
      <c r="NYV264" s="9"/>
      <c r="NYW264" s="9"/>
      <c r="NYX264" s="9"/>
      <c r="NYY264" s="9"/>
      <c r="NYZ264" s="9"/>
      <c r="NZA264" s="9"/>
      <c r="NZB264" s="9"/>
      <c r="NZC264" s="9"/>
      <c r="NZD264" s="9"/>
      <c r="NZE264" s="9"/>
      <c r="NZF264" s="9"/>
      <c r="NZG264" s="9"/>
      <c r="NZH264" s="9"/>
      <c r="NZI264" s="9"/>
      <c r="NZJ264" s="9"/>
      <c r="NZK264" s="9"/>
      <c r="NZL264" s="9"/>
      <c r="NZM264" s="9"/>
      <c r="NZN264" s="9"/>
      <c r="NZO264" s="9"/>
      <c r="NZP264" s="9"/>
      <c r="NZQ264" s="9"/>
      <c r="NZR264" s="9"/>
      <c r="NZS264" s="9"/>
      <c r="NZT264" s="9"/>
      <c r="NZU264" s="9"/>
      <c r="NZV264" s="9"/>
      <c r="NZW264" s="9"/>
      <c r="NZX264" s="9"/>
      <c r="NZY264" s="9"/>
      <c r="NZZ264" s="9"/>
      <c r="OAA264" s="9"/>
      <c r="OAB264" s="9"/>
      <c r="OAC264" s="9"/>
      <c r="OAD264" s="9"/>
      <c r="OAE264" s="9"/>
      <c r="OAF264" s="9"/>
      <c r="OAG264" s="9"/>
      <c r="OAH264" s="9"/>
      <c r="OAI264" s="9"/>
      <c r="OAJ264" s="9"/>
      <c r="OAK264" s="9"/>
      <c r="OAL264" s="9"/>
      <c r="OAM264" s="9"/>
      <c r="OAN264" s="9"/>
      <c r="OAO264" s="9"/>
      <c r="OAP264" s="9"/>
      <c r="OAQ264" s="9"/>
      <c r="OAR264" s="9"/>
      <c r="OAS264" s="9"/>
      <c r="OAT264" s="9"/>
      <c r="OAU264" s="9"/>
      <c r="OAV264" s="9"/>
      <c r="OAW264" s="9"/>
      <c r="OAX264" s="9"/>
      <c r="OAY264" s="9"/>
      <c r="OAZ264" s="9"/>
      <c r="OBA264" s="9"/>
      <c r="OBB264" s="9"/>
      <c r="OBC264" s="9"/>
      <c r="OBD264" s="9"/>
      <c r="OBE264" s="9"/>
      <c r="OBF264" s="9"/>
      <c r="OBG264" s="9"/>
      <c r="OBH264" s="9"/>
      <c r="OBI264" s="9"/>
      <c r="OBJ264" s="9"/>
      <c r="OBK264" s="9"/>
      <c r="OBL264" s="9"/>
      <c r="OBM264" s="9"/>
      <c r="OBN264" s="9"/>
      <c r="OBO264" s="9"/>
      <c r="OBP264" s="9"/>
      <c r="OBQ264" s="9"/>
      <c r="OBR264" s="9"/>
      <c r="OBS264" s="9"/>
      <c r="OBT264" s="9"/>
      <c r="OBU264" s="9"/>
      <c r="OBV264" s="9"/>
      <c r="OBW264" s="9"/>
      <c r="OBX264" s="9"/>
      <c r="OBY264" s="9"/>
      <c r="OBZ264" s="9"/>
      <c r="OCA264" s="9"/>
      <c r="OCB264" s="9"/>
      <c r="OCC264" s="9"/>
      <c r="OCD264" s="9"/>
      <c r="OCE264" s="9"/>
      <c r="OCF264" s="9"/>
      <c r="OCG264" s="9"/>
      <c r="OCH264" s="9"/>
      <c r="OCI264" s="9"/>
      <c r="OCJ264" s="9"/>
      <c r="OCK264" s="9"/>
      <c r="OCL264" s="9"/>
      <c r="OCM264" s="9"/>
      <c r="OCN264" s="9"/>
      <c r="OCO264" s="9"/>
      <c r="OCP264" s="9"/>
      <c r="OCQ264" s="9"/>
      <c r="OCR264" s="9"/>
      <c r="OCS264" s="9"/>
      <c r="OCT264" s="9"/>
      <c r="OCU264" s="9"/>
      <c r="OCV264" s="9"/>
      <c r="OCW264" s="9"/>
      <c r="OCX264" s="9"/>
      <c r="OCY264" s="9"/>
      <c r="OCZ264" s="9"/>
      <c r="ODA264" s="9"/>
      <c r="ODB264" s="9"/>
      <c r="ODC264" s="9"/>
      <c r="ODD264" s="9"/>
      <c r="ODE264" s="9"/>
      <c r="ODF264" s="9"/>
      <c r="ODG264" s="9"/>
      <c r="ODH264" s="9"/>
      <c r="ODI264" s="9"/>
      <c r="ODJ264" s="9"/>
      <c r="ODK264" s="9"/>
      <c r="ODL264" s="9"/>
      <c r="ODM264" s="9"/>
      <c r="ODN264" s="9"/>
      <c r="ODO264" s="9"/>
      <c r="ODP264" s="9"/>
      <c r="ODQ264" s="9"/>
      <c r="ODR264" s="9"/>
      <c r="ODS264" s="9"/>
      <c r="ODT264" s="9"/>
      <c r="ODU264" s="9"/>
      <c r="ODV264" s="9"/>
      <c r="ODW264" s="9"/>
      <c r="ODX264" s="9"/>
      <c r="ODY264" s="9"/>
      <c r="ODZ264" s="9"/>
      <c r="OEA264" s="9"/>
      <c r="OEB264" s="9"/>
      <c r="OEC264" s="9"/>
      <c r="OED264" s="9"/>
      <c r="OEE264" s="9"/>
      <c r="OEF264" s="9"/>
      <c r="OEG264" s="9"/>
      <c r="OEH264" s="9"/>
      <c r="OEI264" s="9"/>
      <c r="OEJ264" s="9"/>
      <c r="OEK264" s="9"/>
      <c r="OEL264" s="9"/>
      <c r="OEM264" s="9"/>
      <c r="OEN264" s="9"/>
      <c r="OEO264" s="9"/>
      <c r="OEP264" s="9"/>
      <c r="OEQ264" s="9"/>
      <c r="OER264" s="9"/>
      <c r="OES264" s="9"/>
      <c r="OET264" s="9"/>
      <c r="OEU264" s="9"/>
      <c r="OEV264" s="9"/>
      <c r="OEW264" s="9"/>
      <c r="OEX264" s="9"/>
      <c r="OEY264" s="9"/>
      <c r="OEZ264" s="9"/>
      <c r="OFA264" s="9"/>
      <c r="OFB264" s="9"/>
      <c r="OFC264" s="9"/>
      <c r="OFD264" s="9"/>
      <c r="OFE264" s="9"/>
      <c r="OFF264" s="9"/>
      <c r="OFG264" s="9"/>
      <c r="OFH264" s="9"/>
      <c r="OFI264" s="9"/>
      <c r="OFJ264" s="9"/>
      <c r="OFK264" s="9"/>
      <c r="OFL264" s="9"/>
      <c r="OFM264" s="9"/>
      <c r="OFN264" s="9"/>
      <c r="OFO264" s="9"/>
      <c r="OFP264" s="9"/>
      <c r="OFQ264" s="9"/>
      <c r="OFR264" s="9"/>
      <c r="OFS264" s="9"/>
      <c r="OFT264" s="9"/>
      <c r="OFU264" s="9"/>
      <c r="OFV264" s="9"/>
      <c r="OFW264" s="9"/>
      <c r="OFX264" s="9"/>
      <c r="OFY264" s="9"/>
      <c r="OFZ264" s="9"/>
      <c r="OGA264" s="9"/>
      <c r="OGB264" s="9"/>
      <c r="OGC264" s="9"/>
      <c r="OGD264" s="9"/>
      <c r="OGE264" s="9"/>
      <c r="OGF264" s="9"/>
      <c r="OGG264" s="9"/>
      <c r="OGH264" s="9"/>
      <c r="OGI264" s="9"/>
      <c r="OGJ264" s="9"/>
      <c r="OGK264" s="9"/>
      <c r="OGL264" s="9"/>
      <c r="OGM264" s="9"/>
      <c r="OGN264" s="9"/>
      <c r="OGO264" s="9"/>
      <c r="OGP264" s="9"/>
      <c r="OGQ264" s="9"/>
      <c r="OGR264" s="9"/>
      <c r="OGS264" s="9"/>
      <c r="OGT264" s="9"/>
      <c r="OGU264" s="9"/>
      <c r="OGV264" s="9"/>
      <c r="OGW264" s="9"/>
      <c r="OGX264" s="9"/>
      <c r="OGY264" s="9"/>
      <c r="OGZ264" s="9"/>
      <c r="OHA264" s="9"/>
      <c r="OHB264" s="9"/>
      <c r="OHC264" s="9"/>
      <c r="OHD264" s="9"/>
      <c r="OHE264" s="9"/>
      <c r="OHF264" s="9"/>
      <c r="OHG264" s="9"/>
      <c r="OHH264" s="9"/>
      <c r="OHI264" s="9"/>
      <c r="OHJ264" s="9"/>
      <c r="OHK264" s="9"/>
      <c r="OHL264" s="9"/>
      <c r="OHM264" s="9"/>
      <c r="OHN264" s="9"/>
      <c r="OHO264" s="9"/>
      <c r="OHP264" s="9"/>
      <c r="OHQ264" s="9"/>
      <c r="OHR264" s="9"/>
      <c r="OHS264" s="9"/>
      <c r="OHT264" s="9"/>
      <c r="OHU264" s="9"/>
      <c r="OHV264" s="9"/>
      <c r="OHW264" s="9"/>
      <c r="OHX264" s="9"/>
      <c r="OHY264" s="9"/>
      <c r="OHZ264" s="9"/>
      <c r="OIA264" s="9"/>
      <c r="OIB264" s="9"/>
      <c r="OIC264" s="9"/>
      <c r="OID264" s="9"/>
      <c r="OIE264" s="9"/>
      <c r="OIF264" s="9"/>
      <c r="OIG264" s="9"/>
      <c r="OIH264" s="9"/>
      <c r="OII264" s="9"/>
      <c r="OIJ264" s="9"/>
      <c r="OIK264" s="9"/>
      <c r="OIL264" s="9"/>
      <c r="OIM264" s="9"/>
      <c r="OIN264" s="9"/>
      <c r="OIO264" s="9"/>
      <c r="OIP264" s="9"/>
      <c r="OIQ264" s="9"/>
      <c r="OIR264" s="9"/>
      <c r="OIS264" s="9"/>
      <c r="OIT264" s="9"/>
      <c r="OIU264" s="9"/>
      <c r="OIV264" s="9"/>
      <c r="OIW264" s="9"/>
      <c r="OIX264" s="9"/>
      <c r="OIY264" s="9"/>
      <c r="OIZ264" s="9"/>
      <c r="OJA264" s="9"/>
      <c r="OJB264" s="9"/>
      <c r="OJC264" s="9"/>
      <c r="OJD264" s="9"/>
      <c r="OJE264" s="9"/>
      <c r="OJF264" s="9"/>
      <c r="OJG264" s="9"/>
      <c r="OJH264" s="9"/>
      <c r="OJI264" s="9"/>
      <c r="OJJ264" s="9"/>
      <c r="OJK264" s="9"/>
      <c r="OJL264" s="9"/>
      <c r="OJM264" s="9"/>
      <c r="OJN264" s="9"/>
      <c r="OJO264" s="9"/>
      <c r="OJP264" s="9"/>
      <c r="OJQ264" s="9"/>
      <c r="OJR264" s="9"/>
      <c r="OJS264" s="9"/>
      <c r="OJT264" s="9"/>
      <c r="OJU264" s="9"/>
      <c r="OJV264" s="9"/>
      <c r="OJW264" s="9"/>
      <c r="OJX264" s="9"/>
      <c r="OJY264" s="9"/>
      <c r="OJZ264" s="9"/>
      <c r="OKA264" s="9"/>
      <c r="OKB264" s="9"/>
      <c r="OKC264" s="9"/>
      <c r="OKD264" s="9"/>
      <c r="OKE264" s="9"/>
      <c r="OKF264" s="9"/>
      <c r="OKG264" s="9"/>
      <c r="OKH264" s="9"/>
      <c r="OKI264" s="9"/>
      <c r="OKJ264" s="9"/>
      <c r="OKK264" s="9"/>
      <c r="OKL264" s="9"/>
      <c r="OKM264" s="9"/>
      <c r="OKN264" s="9"/>
      <c r="OKO264" s="9"/>
      <c r="OKP264" s="9"/>
      <c r="OKQ264" s="9"/>
      <c r="OKR264" s="9"/>
      <c r="OKS264" s="9"/>
      <c r="OKT264" s="9"/>
      <c r="OKU264" s="9"/>
      <c r="OKV264" s="9"/>
      <c r="OKW264" s="9"/>
      <c r="OKX264" s="9"/>
      <c r="OKY264" s="9"/>
      <c r="OKZ264" s="9"/>
      <c r="OLA264" s="9"/>
      <c r="OLB264" s="9"/>
      <c r="OLC264" s="9"/>
      <c r="OLD264" s="9"/>
      <c r="OLE264" s="9"/>
      <c r="OLF264" s="9"/>
      <c r="OLG264" s="9"/>
      <c r="OLH264" s="9"/>
      <c r="OLI264" s="9"/>
      <c r="OLJ264" s="9"/>
      <c r="OLK264" s="9"/>
      <c r="OLL264" s="9"/>
      <c r="OLM264" s="9"/>
      <c r="OLN264" s="9"/>
      <c r="OLO264" s="9"/>
      <c r="OLP264" s="9"/>
      <c r="OLQ264" s="9"/>
      <c r="OLR264" s="9"/>
      <c r="OLS264" s="9"/>
      <c r="OLT264" s="9"/>
      <c r="OLU264" s="9"/>
      <c r="OLV264" s="9"/>
      <c r="OLW264" s="9"/>
      <c r="OLX264" s="9"/>
      <c r="OLY264" s="9"/>
      <c r="OLZ264" s="9"/>
      <c r="OMA264" s="9"/>
      <c r="OMB264" s="9"/>
      <c r="OMC264" s="9"/>
      <c r="OMD264" s="9"/>
      <c r="OME264" s="9"/>
      <c r="OMF264" s="9"/>
      <c r="OMG264" s="9"/>
      <c r="OMH264" s="9"/>
      <c r="OMI264" s="9"/>
      <c r="OMJ264" s="9"/>
      <c r="OMK264" s="9"/>
      <c r="OML264" s="9"/>
      <c r="OMM264" s="9"/>
      <c r="OMN264" s="9"/>
      <c r="OMO264" s="9"/>
      <c r="OMP264" s="9"/>
      <c r="OMQ264" s="9"/>
      <c r="OMR264" s="9"/>
      <c r="OMS264" s="9"/>
      <c r="OMT264" s="9"/>
      <c r="OMU264" s="9"/>
      <c r="OMV264" s="9"/>
      <c r="OMW264" s="9"/>
      <c r="OMX264" s="9"/>
      <c r="OMY264" s="9"/>
      <c r="OMZ264" s="9"/>
      <c r="ONA264" s="9"/>
      <c r="ONB264" s="9"/>
      <c r="ONC264" s="9"/>
      <c r="OND264" s="9"/>
      <c r="ONE264" s="9"/>
      <c r="ONF264" s="9"/>
      <c r="ONG264" s="9"/>
      <c r="ONH264" s="9"/>
      <c r="ONI264" s="9"/>
      <c r="ONJ264" s="9"/>
      <c r="ONK264" s="9"/>
      <c r="ONL264" s="9"/>
      <c r="ONM264" s="9"/>
      <c r="ONN264" s="9"/>
      <c r="ONO264" s="9"/>
      <c r="ONP264" s="9"/>
      <c r="ONQ264" s="9"/>
      <c r="ONR264" s="9"/>
      <c r="ONS264" s="9"/>
      <c r="ONT264" s="9"/>
      <c r="ONU264" s="9"/>
      <c r="ONV264" s="9"/>
      <c r="ONW264" s="9"/>
      <c r="ONX264" s="9"/>
      <c r="ONY264" s="9"/>
      <c r="ONZ264" s="9"/>
      <c r="OOA264" s="9"/>
      <c r="OOB264" s="9"/>
      <c r="OOC264" s="9"/>
      <c r="OOD264" s="9"/>
      <c r="OOE264" s="9"/>
      <c r="OOF264" s="9"/>
      <c r="OOG264" s="9"/>
      <c r="OOH264" s="9"/>
      <c r="OOI264" s="9"/>
      <c r="OOJ264" s="9"/>
      <c r="OOK264" s="9"/>
      <c r="OOL264" s="9"/>
      <c r="OOM264" s="9"/>
      <c r="OON264" s="9"/>
      <c r="OOO264" s="9"/>
      <c r="OOP264" s="9"/>
      <c r="OOQ264" s="9"/>
      <c r="OOR264" s="9"/>
      <c r="OOS264" s="9"/>
      <c r="OOT264" s="9"/>
      <c r="OOU264" s="9"/>
      <c r="OOV264" s="9"/>
      <c r="OOW264" s="9"/>
      <c r="OOX264" s="9"/>
      <c r="OOY264" s="9"/>
      <c r="OOZ264" s="9"/>
      <c r="OPA264" s="9"/>
      <c r="OPB264" s="9"/>
      <c r="OPC264" s="9"/>
      <c r="OPD264" s="9"/>
      <c r="OPE264" s="9"/>
      <c r="OPF264" s="9"/>
      <c r="OPG264" s="9"/>
      <c r="OPH264" s="9"/>
      <c r="OPI264" s="9"/>
      <c r="OPJ264" s="9"/>
      <c r="OPK264" s="9"/>
      <c r="OPL264" s="9"/>
      <c r="OPM264" s="9"/>
      <c r="OPN264" s="9"/>
      <c r="OPO264" s="9"/>
      <c r="OPP264" s="9"/>
      <c r="OPQ264" s="9"/>
      <c r="OPR264" s="9"/>
      <c r="OPS264" s="9"/>
      <c r="OPT264" s="9"/>
      <c r="OPU264" s="9"/>
      <c r="OPV264" s="9"/>
      <c r="OPW264" s="9"/>
      <c r="OPX264" s="9"/>
      <c r="OPY264" s="9"/>
      <c r="OPZ264" s="9"/>
      <c r="OQA264" s="9"/>
      <c r="OQB264" s="9"/>
      <c r="OQC264" s="9"/>
      <c r="OQD264" s="9"/>
      <c r="OQE264" s="9"/>
      <c r="OQF264" s="9"/>
      <c r="OQG264" s="9"/>
      <c r="OQH264" s="9"/>
      <c r="OQI264" s="9"/>
      <c r="OQJ264" s="9"/>
      <c r="OQK264" s="9"/>
      <c r="OQL264" s="9"/>
      <c r="OQM264" s="9"/>
      <c r="OQN264" s="9"/>
      <c r="OQO264" s="9"/>
      <c r="OQP264" s="9"/>
      <c r="OQQ264" s="9"/>
      <c r="OQR264" s="9"/>
      <c r="OQS264" s="9"/>
      <c r="OQT264" s="9"/>
      <c r="OQU264" s="9"/>
      <c r="OQV264" s="9"/>
      <c r="OQW264" s="9"/>
      <c r="OQX264" s="9"/>
      <c r="OQY264" s="9"/>
      <c r="OQZ264" s="9"/>
      <c r="ORA264" s="9"/>
      <c r="ORB264" s="9"/>
      <c r="ORC264" s="9"/>
      <c r="ORD264" s="9"/>
      <c r="ORE264" s="9"/>
      <c r="ORF264" s="9"/>
      <c r="ORG264" s="9"/>
      <c r="ORH264" s="9"/>
      <c r="ORI264" s="9"/>
      <c r="ORJ264" s="9"/>
      <c r="ORK264" s="9"/>
      <c r="ORL264" s="9"/>
      <c r="ORM264" s="9"/>
      <c r="ORN264" s="9"/>
      <c r="ORO264" s="9"/>
      <c r="ORP264" s="9"/>
      <c r="ORQ264" s="9"/>
      <c r="ORR264" s="9"/>
      <c r="ORS264" s="9"/>
      <c r="ORT264" s="9"/>
      <c r="ORU264" s="9"/>
      <c r="ORV264" s="9"/>
      <c r="ORW264" s="9"/>
      <c r="ORX264" s="9"/>
      <c r="ORY264" s="9"/>
      <c r="ORZ264" s="9"/>
      <c r="OSA264" s="9"/>
      <c r="OSB264" s="9"/>
      <c r="OSC264" s="9"/>
      <c r="OSD264" s="9"/>
      <c r="OSE264" s="9"/>
      <c r="OSF264" s="9"/>
      <c r="OSG264" s="9"/>
      <c r="OSH264" s="9"/>
      <c r="OSI264" s="9"/>
      <c r="OSJ264" s="9"/>
      <c r="OSK264" s="9"/>
      <c r="OSL264" s="9"/>
      <c r="OSM264" s="9"/>
      <c r="OSN264" s="9"/>
      <c r="OSO264" s="9"/>
      <c r="OSP264" s="9"/>
      <c r="OSQ264" s="9"/>
      <c r="OSR264" s="9"/>
      <c r="OSS264" s="9"/>
      <c r="OST264" s="9"/>
      <c r="OSU264" s="9"/>
      <c r="OSV264" s="9"/>
      <c r="OSW264" s="9"/>
      <c r="OSX264" s="9"/>
      <c r="OSY264" s="9"/>
      <c r="OSZ264" s="9"/>
      <c r="OTA264" s="9"/>
      <c r="OTB264" s="9"/>
      <c r="OTC264" s="9"/>
      <c r="OTD264" s="9"/>
      <c r="OTE264" s="9"/>
      <c r="OTF264" s="9"/>
      <c r="OTG264" s="9"/>
      <c r="OTH264" s="9"/>
      <c r="OTI264" s="9"/>
      <c r="OTJ264" s="9"/>
      <c r="OTK264" s="9"/>
      <c r="OTL264" s="9"/>
      <c r="OTM264" s="9"/>
      <c r="OTN264" s="9"/>
      <c r="OTO264" s="9"/>
      <c r="OTP264" s="9"/>
      <c r="OTQ264" s="9"/>
      <c r="OTR264" s="9"/>
      <c r="OTS264" s="9"/>
      <c r="OTT264" s="9"/>
      <c r="OTU264" s="9"/>
      <c r="OTV264" s="9"/>
      <c r="OTW264" s="9"/>
      <c r="OTX264" s="9"/>
      <c r="OTY264" s="9"/>
      <c r="OTZ264" s="9"/>
      <c r="OUA264" s="9"/>
      <c r="OUB264" s="9"/>
      <c r="OUC264" s="9"/>
      <c r="OUD264" s="9"/>
      <c r="OUE264" s="9"/>
      <c r="OUF264" s="9"/>
      <c r="OUG264" s="9"/>
      <c r="OUH264" s="9"/>
      <c r="OUI264" s="9"/>
      <c r="OUJ264" s="9"/>
      <c r="OUK264" s="9"/>
      <c r="OUL264" s="9"/>
      <c r="OUM264" s="9"/>
      <c r="OUN264" s="9"/>
      <c r="OUO264" s="9"/>
      <c r="OUP264" s="9"/>
      <c r="OUQ264" s="9"/>
      <c r="OUR264" s="9"/>
      <c r="OUS264" s="9"/>
      <c r="OUT264" s="9"/>
      <c r="OUU264" s="9"/>
      <c r="OUV264" s="9"/>
      <c r="OUW264" s="9"/>
      <c r="OUX264" s="9"/>
      <c r="OUY264" s="9"/>
      <c r="OUZ264" s="9"/>
      <c r="OVA264" s="9"/>
      <c r="OVB264" s="9"/>
      <c r="OVC264" s="9"/>
      <c r="OVD264" s="9"/>
      <c r="OVE264" s="9"/>
      <c r="OVF264" s="9"/>
      <c r="OVG264" s="9"/>
      <c r="OVH264" s="9"/>
      <c r="OVI264" s="9"/>
      <c r="OVJ264" s="9"/>
      <c r="OVK264" s="9"/>
      <c r="OVL264" s="9"/>
      <c r="OVM264" s="9"/>
      <c r="OVN264" s="9"/>
      <c r="OVO264" s="9"/>
      <c r="OVP264" s="9"/>
      <c r="OVQ264" s="9"/>
      <c r="OVR264" s="9"/>
      <c r="OVS264" s="9"/>
      <c r="OVT264" s="9"/>
      <c r="OVU264" s="9"/>
      <c r="OVV264" s="9"/>
      <c r="OVW264" s="9"/>
      <c r="OVX264" s="9"/>
      <c r="OVY264" s="9"/>
      <c r="OVZ264" s="9"/>
      <c r="OWA264" s="9"/>
      <c r="OWB264" s="9"/>
      <c r="OWC264" s="9"/>
      <c r="OWD264" s="9"/>
      <c r="OWE264" s="9"/>
      <c r="OWF264" s="9"/>
      <c r="OWG264" s="9"/>
      <c r="OWH264" s="9"/>
      <c r="OWI264" s="9"/>
      <c r="OWJ264" s="9"/>
      <c r="OWK264" s="9"/>
      <c r="OWL264" s="9"/>
      <c r="OWM264" s="9"/>
      <c r="OWN264" s="9"/>
      <c r="OWO264" s="9"/>
      <c r="OWP264" s="9"/>
      <c r="OWQ264" s="9"/>
      <c r="OWR264" s="9"/>
      <c r="OWS264" s="9"/>
      <c r="OWT264" s="9"/>
      <c r="OWU264" s="9"/>
      <c r="OWV264" s="9"/>
      <c r="OWW264" s="9"/>
      <c r="OWX264" s="9"/>
      <c r="OWY264" s="9"/>
      <c r="OWZ264" s="9"/>
      <c r="OXA264" s="9"/>
      <c r="OXB264" s="9"/>
      <c r="OXC264" s="9"/>
      <c r="OXD264" s="9"/>
      <c r="OXE264" s="9"/>
      <c r="OXF264" s="9"/>
      <c r="OXG264" s="9"/>
      <c r="OXH264" s="9"/>
      <c r="OXI264" s="9"/>
      <c r="OXJ264" s="9"/>
      <c r="OXK264" s="9"/>
      <c r="OXL264" s="9"/>
      <c r="OXM264" s="9"/>
      <c r="OXN264" s="9"/>
      <c r="OXO264" s="9"/>
      <c r="OXP264" s="9"/>
      <c r="OXQ264" s="9"/>
      <c r="OXR264" s="9"/>
      <c r="OXS264" s="9"/>
      <c r="OXT264" s="9"/>
      <c r="OXU264" s="9"/>
      <c r="OXV264" s="9"/>
      <c r="OXW264" s="9"/>
      <c r="OXX264" s="9"/>
      <c r="OXY264" s="9"/>
      <c r="OXZ264" s="9"/>
      <c r="OYA264" s="9"/>
      <c r="OYB264" s="9"/>
      <c r="OYC264" s="9"/>
      <c r="OYD264" s="9"/>
      <c r="OYE264" s="9"/>
      <c r="OYF264" s="9"/>
      <c r="OYG264" s="9"/>
      <c r="OYH264" s="9"/>
      <c r="OYI264" s="9"/>
      <c r="OYJ264" s="9"/>
      <c r="OYK264" s="9"/>
      <c r="OYL264" s="9"/>
      <c r="OYM264" s="9"/>
      <c r="OYN264" s="9"/>
      <c r="OYO264" s="9"/>
      <c r="OYP264" s="9"/>
      <c r="OYQ264" s="9"/>
      <c r="OYR264" s="9"/>
      <c r="OYS264" s="9"/>
      <c r="OYT264" s="9"/>
      <c r="OYU264" s="9"/>
      <c r="OYV264" s="9"/>
      <c r="OYW264" s="9"/>
      <c r="OYX264" s="9"/>
      <c r="OYY264" s="9"/>
      <c r="OYZ264" s="9"/>
      <c r="OZA264" s="9"/>
      <c r="OZB264" s="9"/>
      <c r="OZC264" s="9"/>
      <c r="OZD264" s="9"/>
      <c r="OZE264" s="9"/>
      <c r="OZF264" s="9"/>
      <c r="OZG264" s="9"/>
      <c r="OZH264" s="9"/>
      <c r="OZI264" s="9"/>
      <c r="OZJ264" s="9"/>
      <c r="OZK264" s="9"/>
      <c r="OZL264" s="9"/>
      <c r="OZM264" s="9"/>
      <c r="OZN264" s="9"/>
      <c r="OZO264" s="9"/>
      <c r="OZP264" s="9"/>
      <c r="OZQ264" s="9"/>
      <c r="OZR264" s="9"/>
      <c r="OZS264" s="9"/>
      <c r="OZT264" s="9"/>
      <c r="OZU264" s="9"/>
      <c r="OZV264" s="9"/>
      <c r="OZW264" s="9"/>
      <c r="OZX264" s="9"/>
      <c r="OZY264" s="9"/>
      <c r="OZZ264" s="9"/>
      <c r="PAA264" s="9"/>
      <c r="PAB264" s="9"/>
      <c r="PAC264" s="9"/>
      <c r="PAD264" s="9"/>
      <c r="PAE264" s="9"/>
      <c r="PAF264" s="9"/>
      <c r="PAG264" s="9"/>
      <c r="PAH264" s="9"/>
      <c r="PAI264" s="9"/>
      <c r="PAJ264" s="9"/>
      <c r="PAK264" s="9"/>
      <c r="PAL264" s="9"/>
      <c r="PAM264" s="9"/>
      <c r="PAN264" s="9"/>
      <c r="PAO264" s="9"/>
      <c r="PAP264" s="9"/>
      <c r="PAQ264" s="9"/>
      <c r="PAR264" s="9"/>
      <c r="PAS264" s="9"/>
      <c r="PAT264" s="9"/>
      <c r="PAU264" s="9"/>
      <c r="PAV264" s="9"/>
      <c r="PAW264" s="9"/>
      <c r="PAX264" s="9"/>
      <c r="PAY264" s="9"/>
      <c r="PAZ264" s="9"/>
      <c r="PBA264" s="9"/>
      <c r="PBB264" s="9"/>
      <c r="PBC264" s="9"/>
      <c r="PBD264" s="9"/>
      <c r="PBE264" s="9"/>
      <c r="PBF264" s="9"/>
      <c r="PBG264" s="9"/>
      <c r="PBH264" s="9"/>
      <c r="PBI264" s="9"/>
      <c r="PBJ264" s="9"/>
      <c r="PBK264" s="9"/>
      <c r="PBL264" s="9"/>
      <c r="PBM264" s="9"/>
      <c r="PBN264" s="9"/>
      <c r="PBO264" s="9"/>
      <c r="PBP264" s="9"/>
      <c r="PBQ264" s="9"/>
      <c r="PBR264" s="9"/>
      <c r="PBS264" s="9"/>
      <c r="PBT264" s="9"/>
      <c r="PBU264" s="9"/>
      <c r="PBV264" s="9"/>
      <c r="PBW264" s="9"/>
      <c r="PBX264" s="9"/>
      <c r="PBY264" s="9"/>
      <c r="PBZ264" s="9"/>
      <c r="PCA264" s="9"/>
      <c r="PCB264" s="9"/>
      <c r="PCC264" s="9"/>
      <c r="PCD264" s="9"/>
      <c r="PCE264" s="9"/>
      <c r="PCF264" s="9"/>
      <c r="PCG264" s="9"/>
      <c r="PCH264" s="9"/>
      <c r="PCI264" s="9"/>
      <c r="PCJ264" s="9"/>
      <c r="PCK264" s="9"/>
      <c r="PCL264" s="9"/>
      <c r="PCM264" s="9"/>
      <c r="PCN264" s="9"/>
      <c r="PCO264" s="9"/>
      <c r="PCP264" s="9"/>
      <c r="PCQ264" s="9"/>
      <c r="PCR264" s="9"/>
      <c r="PCS264" s="9"/>
      <c r="PCT264" s="9"/>
      <c r="PCU264" s="9"/>
      <c r="PCV264" s="9"/>
      <c r="PCW264" s="9"/>
      <c r="PCX264" s="9"/>
      <c r="PCY264" s="9"/>
      <c r="PCZ264" s="9"/>
      <c r="PDA264" s="9"/>
      <c r="PDB264" s="9"/>
      <c r="PDC264" s="9"/>
      <c r="PDD264" s="9"/>
      <c r="PDE264" s="9"/>
      <c r="PDF264" s="9"/>
      <c r="PDG264" s="9"/>
      <c r="PDH264" s="9"/>
      <c r="PDI264" s="9"/>
      <c r="PDJ264" s="9"/>
      <c r="PDK264" s="9"/>
      <c r="PDL264" s="9"/>
      <c r="PDM264" s="9"/>
      <c r="PDN264" s="9"/>
      <c r="PDO264" s="9"/>
      <c r="PDP264" s="9"/>
      <c r="PDQ264" s="9"/>
      <c r="PDR264" s="9"/>
      <c r="PDS264" s="9"/>
      <c r="PDT264" s="9"/>
      <c r="PDU264" s="9"/>
      <c r="PDV264" s="9"/>
      <c r="PDW264" s="9"/>
      <c r="PDX264" s="9"/>
      <c r="PDY264" s="9"/>
      <c r="PDZ264" s="9"/>
      <c r="PEA264" s="9"/>
      <c r="PEB264" s="9"/>
      <c r="PEC264" s="9"/>
      <c r="PED264" s="9"/>
      <c r="PEE264" s="9"/>
      <c r="PEF264" s="9"/>
      <c r="PEG264" s="9"/>
      <c r="PEH264" s="9"/>
      <c r="PEI264" s="9"/>
      <c r="PEJ264" s="9"/>
      <c r="PEK264" s="9"/>
      <c r="PEL264" s="9"/>
      <c r="PEM264" s="9"/>
      <c r="PEN264" s="9"/>
      <c r="PEO264" s="9"/>
      <c r="PEP264" s="9"/>
      <c r="PEQ264" s="9"/>
      <c r="PER264" s="9"/>
      <c r="PES264" s="9"/>
      <c r="PET264" s="9"/>
      <c r="PEU264" s="9"/>
      <c r="PEV264" s="9"/>
      <c r="PEW264" s="9"/>
      <c r="PEX264" s="9"/>
      <c r="PEY264" s="9"/>
      <c r="PEZ264" s="9"/>
      <c r="PFA264" s="9"/>
      <c r="PFB264" s="9"/>
      <c r="PFC264" s="9"/>
      <c r="PFD264" s="9"/>
      <c r="PFE264" s="9"/>
      <c r="PFF264" s="9"/>
      <c r="PFG264" s="9"/>
      <c r="PFH264" s="9"/>
      <c r="PFI264" s="9"/>
      <c r="PFJ264" s="9"/>
      <c r="PFK264" s="9"/>
      <c r="PFL264" s="9"/>
      <c r="PFM264" s="9"/>
      <c r="PFN264" s="9"/>
      <c r="PFO264" s="9"/>
      <c r="PFP264" s="9"/>
      <c r="PFQ264" s="9"/>
      <c r="PFR264" s="9"/>
      <c r="PFS264" s="9"/>
      <c r="PFT264" s="9"/>
      <c r="PFU264" s="9"/>
      <c r="PFV264" s="9"/>
      <c r="PFW264" s="9"/>
      <c r="PFX264" s="9"/>
      <c r="PFY264" s="9"/>
      <c r="PFZ264" s="9"/>
      <c r="PGA264" s="9"/>
      <c r="PGB264" s="9"/>
      <c r="PGC264" s="9"/>
      <c r="PGD264" s="9"/>
      <c r="PGE264" s="9"/>
      <c r="PGF264" s="9"/>
      <c r="PGG264" s="9"/>
      <c r="PGH264" s="9"/>
      <c r="PGI264" s="9"/>
      <c r="PGJ264" s="9"/>
      <c r="PGK264" s="9"/>
      <c r="PGL264" s="9"/>
      <c r="PGM264" s="9"/>
      <c r="PGN264" s="9"/>
      <c r="PGO264" s="9"/>
      <c r="PGP264" s="9"/>
      <c r="PGQ264" s="9"/>
      <c r="PGR264" s="9"/>
      <c r="PGS264" s="9"/>
      <c r="PGT264" s="9"/>
      <c r="PGU264" s="9"/>
      <c r="PGV264" s="9"/>
      <c r="PGW264" s="9"/>
      <c r="PGX264" s="9"/>
      <c r="PGY264" s="9"/>
      <c r="PGZ264" s="9"/>
      <c r="PHA264" s="9"/>
      <c r="PHB264" s="9"/>
      <c r="PHC264" s="9"/>
      <c r="PHD264" s="9"/>
      <c r="PHE264" s="9"/>
      <c r="PHF264" s="9"/>
      <c r="PHG264" s="9"/>
      <c r="PHH264" s="9"/>
      <c r="PHI264" s="9"/>
      <c r="PHJ264" s="9"/>
      <c r="PHK264" s="9"/>
      <c r="PHL264" s="9"/>
      <c r="PHM264" s="9"/>
      <c r="PHN264" s="9"/>
      <c r="PHO264" s="9"/>
      <c r="PHP264" s="9"/>
      <c r="PHQ264" s="9"/>
      <c r="PHR264" s="9"/>
      <c r="PHS264" s="9"/>
      <c r="PHT264" s="9"/>
      <c r="PHU264" s="9"/>
      <c r="PHV264" s="9"/>
      <c r="PHW264" s="9"/>
      <c r="PHX264" s="9"/>
      <c r="PHY264" s="9"/>
      <c r="PHZ264" s="9"/>
      <c r="PIA264" s="9"/>
      <c r="PIB264" s="9"/>
      <c r="PIC264" s="9"/>
      <c r="PID264" s="9"/>
      <c r="PIE264" s="9"/>
      <c r="PIF264" s="9"/>
      <c r="PIG264" s="9"/>
      <c r="PIH264" s="9"/>
      <c r="PII264" s="9"/>
      <c r="PIJ264" s="9"/>
      <c r="PIK264" s="9"/>
      <c r="PIL264" s="9"/>
      <c r="PIM264" s="9"/>
      <c r="PIN264" s="9"/>
      <c r="PIO264" s="9"/>
      <c r="PIP264" s="9"/>
      <c r="PIQ264" s="9"/>
      <c r="PIR264" s="9"/>
      <c r="PIS264" s="9"/>
      <c r="PIT264" s="9"/>
      <c r="PIU264" s="9"/>
      <c r="PIV264" s="9"/>
      <c r="PIW264" s="9"/>
      <c r="PIX264" s="9"/>
      <c r="PIY264" s="9"/>
      <c r="PIZ264" s="9"/>
      <c r="PJA264" s="9"/>
      <c r="PJB264" s="9"/>
      <c r="PJC264" s="9"/>
      <c r="PJD264" s="9"/>
      <c r="PJE264" s="9"/>
      <c r="PJF264" s="9"/>
      <c r="PJG264" s="9"/>
      <c r="PJH264" s="9"/>
      <c r="PJI264" s="9"/>
      <c r="PJJ264" s="9"/>
      <c r="PJK264" s="9"/>
      <c r="PJL264" s="9"/>
      <c r="PJM264" s="9"/>
      <c r="PJN264" s="9"/>
      <c r="PJO264" s="9"/>
      <c r="PJP264" s="9"/>
      <c r="PJQ264" s="9"/>
      <c r="PJR264" s="9"/>
      <c r="PJS264" s="9"/>
      <c r="PJT264" s="9"/>
      <c r="PJU264" s="9"/>
      <c r="PJV264" s="9"/>
      <c r="PJW264" s="9"/>
      <c r="PJX264" s="9"/>
      <c r="PJY264" s="9"/>
      <c r="PJZ264" s="9"/>
      <c r="PKA264" s="9"/>
      <c r="PKB264" s="9"/>
      <c r="PKC264" s="9"/>
      <c r="PKD264" s="9"/>
      <c r="PKE264" s="9"/>
      <c r="PKF264" s="9"/>
      <c r="PKG264" s="9"/>
      <c r="PKH264" s="9"/>
      <c r="PKI264" s="9"/>
      <c r="PKJ264" s="9"/>
      <c r="PKK264" s="9"/>
      <c r="PKL264" s="9"/>
      <c r="PKM264" s="9"/>
      <c r="PKN264" s="9"/>
      <c r="PKO264" s="9"/>
      <c r="PKP264" s="9"/>
      <c r="PKQ264" s="9"/>
      <c r="PKR264" s="9"/>
      <c r="PKS264" s="9"/>
      <c r="PKT264" s="9"/>
      <c r="PKU264" s="9"/>
      <c r="PKV264" s="9"/>
      <c r="PKW264" s="9"/>
      <c r="PKX264" s="9"/>
      <c r="PKY264" s="9"/>
      <c r="PKZ264" s="9"/>
      <c r="PLA264" s="9"/>
      <c r="PLB264" s="9"/>
      <c r="PLC264" s="9"/>
      <c r="PLD264" s="9"/>
      <c r="PLE264" s="9"/>
      <c r="PLF264" s="9"/>
      <c r="PLG264" s="9"/>
      <c r="PLH264" s="9"/>
      <c r="PLI264" s="9"/>
      <c r="PLJ264" s="9"/>
      <c r="PLK264" s="9"/>
      <c r="PLL264" s="9"/>
      <c r="PLM264" s="9"/>
      <c r="PLN264" s="9"/>
      <c r="PLO264" s="9"/>
      <c r="PLP264" s="9"/>
      <c r="PLQ264" s="9"/>
      <c r="PLR264" s="9"/>
      <c r="PLS264" s="9"/>
      <c r="PLT264" s="9"/>
      <c r="PLU264" s="9"/>
      <c r="PLV264" s="9"/>
      <c r="PLW264" s="9"/>
      <c r="PLX264" s="9"/>
      <c r="PLY264" s="9"/>
      <c r="PLZ264" s="9"/>
      <c r="PMA264" s="9"/>
      <c r="PMB264" s="9"/>
      <c r="PMC264" s="9"/>
      <c r="PMD264" s="9"/>
      <c r="PME264" s="9"/>
      <c r="PMF264" s="9"/>
      <c r="PMG264" s="9"/>
      <c r="PMH264" s="9"/>
      <c r="PMI264" s="9"/>
      <c r="PMJ264" s="9"/>
      <c r="PMK264" s="9"/>
      <c r="PML264" s="9"/>
      <c r="PMM264" s="9"/>
      <c r="PMN264" s="9"/>
      <c r="PMO264" s="9"/>
      <c r="PMP264" s="9"/>
      <c r="PMQ264" s="9"/>
      <c r="PMR264" s="9"/>
      <c r="PMS264" s="9"/>
      <c r="PMT264" s="9"/>
      <c r="PMU264" s="9"/>
      <c r="PMV264" s="9"/>
      <c r="PMW264" s="9"/>
      <c r="PMX264" s="9"/>
      <c r="PMY264" s="9"/>
      <c r="PMZ264" s="9"/>
      <c r="PNA264" s="9"/>
      <c r="PNB264" s="9"/>
      <c r="PNC264" s="9"/>
      <c r="PND264" s="9"/>
      <c r="PNE264" s="9"/>
      <c r="PNF264" s="9"/>
      <c r="PNG264" s="9"/>
      <c r="PNH264" s="9"/>
      <c r="PNI264" s="9"/>
      <c r="PNJ264" s="9"/>
      <c r="PNK264" s="9"/>
      <c r="PNL264" s="9"/>
      <c r="PNM264" s="9"/>
      <c r="PNN264" s="9"/>
      <c r="PNO264" s="9"/>
      <c r="PNP264" s="9"/>
      <c r="PNQ264" s="9"/>
      <c r="PNR264" s="9"/>
      <c r="PNS264" s="9"/>
      <c r="PNT264" s="9"/>
      <c r="PNU264" s="9"/>
      <c r="PNV264" s="9"/>
      <c r="PNW264" s="9"/>
      <c r="PNX264" s="9"/>
      <c r="PNY264" s="9"/>
      <c r="PNZ264" s="9"/>
      <c r="POA264" s="9"/>
      <c r="POB264" s="9"/>
      <c r="POC264" s="9"/>
      <c r="POD264" s="9"/>
      <c r="POE264" s="9"/>
      <c r="POF264" s="9"/>
      <c r="POG264" s="9"/>
      <c r="POH264" s="9"/>
      <c r="POI264" s="9"/>
      <c r="POJ264" s="9"/>
      <c r="POK264" s="9"/>
      <c r="POL264" s="9"/>
      <c r="POM264" s="9"/>
      <c r="PON264" s="9"/>
      <c r="POO264" s="9"/>
      <c r="POP264" s="9"/>
      <c r="POQ264" s="9"/>
      <c r="POR264" s="9"/>
      <c r="POS264" s="9"/>
      <c r="POT264" s="9"/>
      <c r="POU264" s="9"/>
      <c r="POV264" s="9"/>
      <c r="POW264" s="9"/>
      <c r="POX264" s="9"/>
      <c r="POY264" s="9"/>
      <c r="POZ264" s="9"/>
      <c r="PPA264" s="9"/>
      <c r="PPB264" s="9"/>
      <c r="PPC264" s="9"/>
      <c r="PPD264" s="9"/>
      <c r="PPE264" s="9"/>
      <c r="PPF264" s="9"/>
      <c r="PPG264" s="9"/>
      <c r="PPH264" s="9"/>
      <c r="PPI264" s="9"/>
      <c r="PPJ264" s="9"/>
      <c r="PPK264" s="9"/>
      <c r="PPL264" s="9"/>
      <c r="PPM264" s="9"/>
      <c r="PPN264" s="9"/>
      <c r="PPO264" s="9"/>
      <c r="PPP264" s="9"/>
      <c r="PPQ264" s="9"/>
      <c r="PPR264" s="9"/>
      <c r="PPS264" s="9"/>
      <c r="PPT264" s="9"/>
      <c r="PPU264" s="9"/>
      <c r="PPV264" s="9"/>
      <c r="PPW264" s="9"/>
      <c r="PPX264" s="9"/>
      <c r="PPY264" s="9"/>
      <c r="PPZ264" s="9"/>
      <c r="PQA264" s="9"/>
      <c r="PQB264" s="9"/>
      <c r="PQC264" s="9"/>
      <c r="PQD264" s="9"/>
      <c r="PQE264" s="9"/>
      <c r="PQF264" s="9"/>
      <c r="PQG264" s="9"/>
      <c r="PQH264" s="9"/>
      <c r="PQI264" s="9"/>
      <c r="PQJ264" s="9"/>
      <c r="PQK264" s="9"/>
      <c r="PQL264" s="9"/>
      <c r="PQM264" s="9"/>
      <c r="PQN264" s="9"/>
      <c r="PQO264" s="9"/>
      <c r="PQP264" s="9"/>
      <c r="PQQ264" s="9"/>
      <c r="PQR264" s="9"/>
      <c r="PQS264" s="9"/>
      <c r="PQT264" s="9"/>
      <c r="PQU264" s="9"/>
      <c r="PQV264" s="9"/>
      <c r="PQW264" s="9"/>
      <c r="PQX264" s="9"/>
      <c r="PQY264" s="9"/>
      <c r="PQZ264" s="9"/>
      <c r="PRA264" s="9"/>
      <c r="PRB264" s="9"/>
      <c r="PRC264" s="9"/>
      <c r="PRD264" s="9"/>
      <c r="PRE264" s="9"/>
      <c r="PRF264" s="9"/>
      <c r="PRG264" s="9"/>
      <c r="PRH264" s="9"/>
      <c r="PRI264" s="9"/>
      <c r="PRJ264" s="9"/>
      <c r="PRK264" s="9"/>
      <c r="PRL264" s="9"/>
      <c r="PRM264" s="9"/>
      <c r="PRN264" s="9"/>
      <c r="PRO264" s="9"/>
      <c r="PRP264" s="9"/>
      <c r="PRQ264" s="9"/>
      <c r="PRR264" s="9"/>
      <c r="PRS264" s="9"/>
      <c r="PRT264" s="9"/>
      <c r="PRU264" s="9"/>
      <c r="PRV264" s="9"/>
      <c r="PRW264" s="9"/>
      <c r="PRX264" s="9"/>
      <c r="PRY264" s="9"/>
      <c r="PRZ264" s="9"/>
      <c r="PSA264" s="9"/>
      <c r="PSB264" s="9"/>
      <c r="PSC264" s="9"/>
      <c r="PSD264" s="9"/>
      <c r="PSE264" s="9"/>
      <c r="PSF264" s="9"/>
      <c r="PSG264" s="9"/>
      <c r="PSH264" s="9"/>
      <c r="PSI264" s="9"/>
      <c r="PSJ264" s="9"/>
      <c r="PSK264" s="9"/>
      <c r="PSL264" s="9"/>
      <c r="PSM264" s="9"/>
      <c r="PSN264" s="9"/>
      <c r="PSO264" s="9"/>
      <c r="PSP264" s="9"/>
      <c r="PSQ264" s="9"/>
      <c r="PSR264" s="9"/>
      <c r="PSS264" s="9"/>
      <c r="PST264" s="9"/>
      <c r="PSU264" s="9"/>
      <c r="PSV264" s="9"/>
      <c r="PSW264" s="9"/>
      <c r="PSX264" s="9"/>
      <c r="PSY264" s="9"/>
      <c r="PSZ264" s="9"/>
      <c r="PTA264" s="9"/>
      <c r="PTB264" s="9"/>
      <c r="PTC264" s="9"/>
      <c r="PTD264" s="9"/>
      <c r="PTE264" s="9"/>
      <c r="PTF264" s="9"/>
      <c r="PTG264" s="9"/>
      <c r="PTH264" s="9"/>
      <c r="PTI264" s="9"/>
      <c r="PTJ264" s="9"/>
      <c r="PTK264" s="9"/>
      <c r="PTL264" s="9"/>
      <c r="PTM264" s="9"/>
      <c r="PTN264" s="9"/>
      <c r="PTO264" s="9"/>
      <c r="PTP264" s="9"/>
      <c r="PTQ264" s="9"/>
      <c r="PTR264" s="9"/>
      <c r="PTS264" s="9"/>
      <c r="PTT264" s="9"/>
      <c r="PTU264" s="9"/>
      <c r="PTV264" s="9"/>
      <c r="PTW264" s="9"/>
      <c r="PTX264" s="9"/>
      <c r="PTY264" s="9"/>
      <c r="PTZ264" s="9"/>
      <c r="PUA264" s="9"/>
      <c r="PUB264" s="9"/>
      <c r="PUC264" s="9"/>
      <c r="PUD264" s="9"/>
      <c r="PUE264" s="9"/>
      <c r="PUF264" s="9"/>
      <c r="PUG264" s="9"/>
      <c r="PUH264" s="9"/>
      <c r="PUI264" s="9"/>
      <c r="PUJ264" s="9"/>
      <c r="PUK264" s="9"/>
      <c r="PUL264" s="9"/>
      <c r="PUM264" s="9"/>
      <c r="PUN264" s="9"/>
      <c r="PUO264" s="9"/>
      <c r="PUP264" s="9"/>
      <c r="PUQ264" s="9"/>
      <c r="PUR264" s="9"/>
      <c r="PUS264" s="9"/>
      <c r="PUT264" s="9"/>
      <c r="PUU264" s="9"/>
      <c r="PUV264" s="9"/>
      <c r="PUW264" s="9"/>
      <c r="PUX264" s="9"/>
      <c r="PUY264" s="9"/>
      <c r="PUZ264" s="9"/>
      <c r="PVA264" s="9"/>
      <c r="PVB264" s="9"/>
      <c r="PVC264" s="9"/>
      <c r="PVD264" s="9"/>
      <c r="PVE264" s="9"/>
      <c r="PVF264" s="9"/>
      <c r="PVG264" s="9"/>
      <c r="PVH264" s="9"/>
      <c r="PVI264" s="9"/>
      <c r="PVJ264" s="9"/>
      <c r="PVK264" s="9"/>
      <c r="PVL264" s="9"/>
      <c r="PVM264" s="9"/>
      <c r="PVN264" s="9"/>
      <c r="PVO264" s="9"/>
      <c r="PVP264" s="9"/>
      <c r="PVQ264" s="9"/>
      <c r="PVR264" s="9"/>
      <c r="PVS264" s="9"/>
      <c r="PVT264" s="9"/>
      <c r="PVU264" s="9"/>
      <c r="PVV264" s="9"/>
      <c r="PVW264" s="9"/>
      <c r="PVX264" s="9"/>
      <c r="PVY264" s="9"/>
      <c r="PVZ264" s="9"/>
      <c r="PWA264" s="9"/>
      <c r="PWB264" s="9"/>
      <c r="PWC264" s="9"/>
      <c r="PWD264" s="9"/>
      <c r="PWE264" s="9"/>
      <c r="PWF264" s="9"/>
      <c r="PWG264" s="9"/>
      <c r="PWH264" s="9"/>
      <c r="PWI264" s="9"/>
      <c r="PWJ264" s="9"/>
      <c r="PWK264" s="9"/>
      <c r="PWL264" s="9"/>
      <c r="PWM264" s="9"/>
      <c r="PWN264" s="9"/>
      <c r="PWO264" s="9"/>
      <c r="PWP264" s="9"/>
      <c r="PWQ264" s="9"/>
      <c r="PWR264" s="9"/>
      <c r="PWS264" s="9"/>
      <c r="PWT264" s="9"/>
      <c r="PWU264" s="9"/>
      <c r="PWV264" s="9"/>
      <c r="PWW264" s="9"/>
      <c r="PWX264" s="9"/>
      <c r="PWY264" s="9"/>
      <c r="PWZ264" s="9"/>
      <c r="PXA264" s="9"/>
      <c r="PXB264" s="9"/>
      <c r="PXC264" s="9"/>
      <c r="PXD264" s="9"/>
      <c r="PXE264" s="9"/>
      <c r="PXF264" s="9"/>
      <c r="PXG264" s="9"/>
      <c r="PXH264" s="9"/>
      <c r="PXI264" s="9"/>
      <c r="PXJ264" s="9"/>
      <c r="PXK264" s="9"/>
      <c r="PXL264" s="9"/>
      <c r="PXM264" s="9"/>
      <c r="PXN264" s="9"/>
      <c r="PXO264" s="9"/>
      <c r="PXP264" s="9"/>
      <c r="PXQ264" s="9"/>
      <c r="PXR264" s="9"/>
      <c r="PXS264" s="9"/>
      <c r="PXT264" s="9"/>
      <c r="PXU264" s="9"/>
      <c r="PXV264" s="9"/>
      <c r="PXW264" s="9"/>
      <c r="PXX264" s="9"/>
      <c r="PXY264" s="9"/>
      <c r="PXZ264" s="9"/>
      <c r="PYA264" s="9"/>
      <c r="PYB264" s="9"/>
      <c r="PYC264" s="9"/>
      <c r="PYD264" s="9"/>
      <c r="PYE264" s="9"/>
      <c r="PYF264" s="9"/>
      <c r="PYG264" s="9"/>
      <c r="PYH264" s="9"/>
      <c r="PYI264" s="9"/>
      <c r="PYJ264" s="9"/>
      <c r="PYK264" s="9"/>
      <c r="PYL264" s="9"/>
      <c r="PYM264" s="9"/>
      <c r="PYN264" s="9"/>
      <c r="PYO264" s="9"/>
      <c r="PYP264" s="9"/>
      <c r="PYQ264" s="9"/>
      <c r="PYR264" s="9"/>
      <c r="PYS264" s="9"/>
      <c r="PYT264" s="9"/>
      <c r="PYU264" s="9"/>
      <c r="PYV264" s="9"/>
      <c r="PYW264" s="9"/>
      <c r="PYX264" s="9"/>
      <c r="PYY264" s="9"/>
      <c r="PYZ264" s="9"/>
      <c r="PZA264" s="9"/>
      <c r="PZB264" s="9"/>
      <c r="PZC264" s="9"/>
      <c r="PZD264" s="9"/>
      <c r="PZE264" s="9"/>
      <c r="PZF264" s="9"/>
      <c r="PZG264" s="9"/>
      <c r="PZH264" s="9"/>
      <c r="PZI264" s="9"/>
      <c r="PZJ264" s="9"/>
      <c r="PZK264" s="9"/>
      <c r="PZL264" s="9"/>
      <c r="PZM264" s="9"/>
      <c r="PZN264" s="9"/>
      <c r="PZO264" s="9"/>
      <c r="PZP264" s="9"/>
      <c r="PZQ264" s="9"/>
      <c r="PZR264" s="9"/>
      <c r="PZS264" s="9"/>
      <c r="PZT264" s="9"/>
      <c r="PZU264" s="9"/>
      <c r="PZV264" s="9"/>
      <c r="PZW264" s="9"/>
      <c r="PZX264" s="9"/>
      <c r="PZY264" s="9"/>
      <c r="PZZ264" s="9"/>
      <c r="QAA264" s="9"/>
      <c r="QAB264" s="9"/>
      <c r="QAC264" s="9"/>
      <c r="QAD264" s="9"/>
      <c r="QAE264" s="9"/>
      <c r="QAF264" s="9"/>
      <c r="QAG264" s="9"/>
      <c r="QAH264" s="9"/>
      <c r="QAI264" s="9"/>
      <c r="QAJ264" s="9"/>
      <c r="QAK264" s="9"/>
      <c r="QAL264" s="9"/>
      <c r="QAM264" s="9"/>
      <c r="QAN264" s="9"/>
      <c r="QAO264" s="9"/>
      <c r="QAP264" s="9"/>
      <c r="QAQ264" s="9"/>
      <c r="QAR264" s="9"/>
      <c r="QAS264" s="9"/>
      <c r="QAT264" s="9"/>
      <c r="QAU264" s="9"/>
      <c r="QAV264" s="9"/>
      <c r="QAW264" s="9"/>
      <c r="QAX264" s="9"/>
      <c r="QAY264" s="9"/>
      <c r="QAZ264" s="9"/>
      <c r="QBA264" s="9"/>
      <c r="QBB264" s="9"/>
      <c r="QBC264" s="9"/>
      <c r="QBD264" s="9"/>
      <c r="QBE264" s="9"/>
      <c r="QBF264" s="9"/>
      <c r="QBG264" s="9"/>
      <c r="QBH264" s="9"/>
      <c r="QBI264" s="9"/>
      <c r="QBJ264" s="9"/>
      <c r="QBK264" s="9"/>
      <c r="QBL264" s="9"/>
      <c r="QBM264" s="9"/>
      <c r="QBN264" s="9"/>
      <c r="QBO264" s="9"/>
      <c r="QBP264" s="9"/>
      <c r="QBQ264" s="9"/>
      <c r="QBR264" s="9"/>
      <c r="QBS264" s="9"/>
      <c r="QBT264" s="9"/>
      <c r="QBU264" s="9"/>
      <c r="QBV264" s="9"/>
      <c r="QBW264" s="9"/>
      <c r="QBX264" s="9"/>
      <c r="QBY264" s="9"/>
      <c r="QBZ264" s="9"/>
      <c r="QCA264" s="9"/>
      <c r="QCB264" s="9"/>
      <c r="QCC264" s="9"/>
      <c r="QCD264" s="9"/>
      <c r="QCE264" s="9"/>
      <c r="QCF264" s="9"/>
      <c r="QCG264" s="9"/>
      <c r="QCH264" s="9"/>
      <c r="QCI264" s="9"/>
      <c r="QCJ264" s="9"/>
      <c r="QCK264" s="9"/>
      <c r="QCL264" s="9"/>
      <c r="QCM264" s="9"/>
      <c r="QCN264" s="9"/>
      <c r="QCO264" s="9"/>
      <c r="QCP264" s="9"/>
      <c r="QCQ264" s="9"/>
      <c r="QCR264" s="9"/>
      <c r="QCS264" s="9"/>
      <c r="QCT264" s="9"/>
      <c r="QCU264" s="9"/>
      <c r="QCV264" s="9"/>
      <c r="QCW264" s="9"/>
      <c r="QCX264" s="9"/>
      <c r="QCY264" s="9"/>
      <c r="QCZ264" s="9"/>
      <c r="QDA264" s="9"/>
      <c r="QDB264" s="9"/>
      <c r="QDC264" s="9"/>
      <c r="QDD264" s="9"/>
      <c r="QDE264" s="9"/>
      <c r="QDF264" s="9"/>
      <c r="QDG264" s="9"/>
      <c r="QDH264" s="9"/>
      <c r="QDI264" s="9"/>
      <c r="QDJ264" s="9"/>
      <c r="QDK264" s="9"/>
      <c r="QDL264" s="9"/>
      <c r="QDM264" s="9"/>
      <c r="QDN264" s="9"/>
      <c r="QDO264" s="9"/>
      <c r="QDP264" s="9"/>
      <c r="QDQ264" s="9"/>
      <c r="QDR264" s="9"/>
      <c r="QDS264" s="9"/>
      <c r="QDT264" s="9"/>
      <c r="QDU264" s="9"/>
      <c r="QDV264" s="9"/>
      <c r="QDW264" s="9"/>
      <c r="QDX264" s="9"/>
      <c r="QDY264" s="9"/>
      <c r="QDZ264" s="9"/>
      <c r="QEA264" s="9"/>
      <c r="QEB264" s="9"/>
      <c r="QEC264" s="9"/>
      <c r="QED264" s="9"/>
      <c r="QEE264" s="9"/>
      <c r="QEF264" s="9"/>
      <c r="QEG264" s="9"/>
      <c r="QEH264" s="9"/>
      <c r="QEI264" s="9"/>
      <c r="QEJ264" s="9"/>
      <c r="QEK264" s="9"/>
      <c r="QEL264" s="9"/>
      <c r="QEM264" s="9"/>
      <c r="QEN264" s="9"/>
      <c r="QEO264" s="9"/>
      <c r="QEP264" s="9"/>
      <c r="QEQ264" s="9"/>
      <c r="QER264" s="9"/>
      <c r="QES264" s="9"/>
      <c r="QET264" s="9"/>
      <c r="QEU264" s="9"/>
      <c r="QEV264" s="9"/>
      <c r="QEW264" s="9"/>
      <c r="QEX264" s="9"/>
      <c r="QEY264" s="9"/>
      <c r="QEZ264" s="9"/>
      <c r="QFA264" s="9"/>
      <c r="QFB264" s="9"/>
      <c r="QFC264" s="9"/>
      <c r="QFD264" s="9"/>
      <c r="QFE264" s="9"/>
      <c r="QFF264" s="9"/>
      <c r="QFG264" s="9"/>
      <c r="QFH264" s="9"/>
      <c r="QFI264" s="9"/>
      <c r="QFJ264" s="9"/>
      <c r="QFK264" s="9"/>
      <c r="QFL264" s="9"/>
      <c r="QFM264" s="9"/>
      <c r="QFN264" s="9"/>
      <c r="QFO264" s="9"/>
      <c r="QFP264" s="9"/>
      <c r="QFQ264" s="9"/>
      <c r="QFR264" s="9"/>
      <c r="QFS264" s="9"/>
      <c r="QFT264" s="9"/>
      <c r="QFU264" s="9"/>
      <c r="QFV264" s="9"/>
      <c r="QFW264" s="9"/>
      <c r="QFX264" s="9"/>
      <c r="QFY264" s="9"/>
      <c r="QFZ264" s="9"/>
      <c r="QGA264" s="9"/>
      <c r="QGB264" s="9"/>
      <c r="QGC264" s="9"/>
      <c r="QGD264" s="9"/>
      <c r="QGE264" s="9"/>
      <c r="QGF264" s="9"/>
      <c r="QGG264" s="9"/>
      <c r="QGH264" s="9"/>
      <c r="QGI264" s="9"/>
      <c r="QGJ264" s="9"/>
      <c r="QGK264" s="9"/>
      <c r="QGL264" s="9"/>
      <c r="QGM264" s="9"/>
      <c r="QGN264" s="9"/>
      <c r="QGO264" s="9"/>
      <c r="QGP264" s="9"/>
      <c r="QGQ264" s="9"/>
      <c r="QGR264" s="9"/>
      <c r="QGS264" s="9"/>
      <c r="QGT264" s="9"/>
      <c r="QGU264" s="9"/>
      <c r="QGV264" s="9"/>
      <c r="QGW264" s="9"/>
      <c r="QGX264" s="9"/>
      <c r="QGY264" s="9"/>
      <c r="QGZ264" s="9"/>
      <c r="QHA264" s="9"/>
      <c r="QHB264" s="9"/>
      <c r="QHC264" s="9"/>
      <c r="QHD264" s="9"/>
      <c r="QHE264" s="9"/>
      <c r="QHF264" s="9"/>
      <c r="QHG264" s="9"/>
      <c r="QHH264" s="9"/>
      <c r="QHI264" s="9"/>
      <c r="QHJ264" s="9"/>
      <c r="QHK264" s="9"/>
      <c r="QHL264" s="9"/>
      <c r="QHM264" s="9"/>
      <c r="QHN264" s="9"/>
      <c r="QHO264" s="9"/>
      <c r="QHP264" s="9"/>
      <c r="QHQ264" s="9"/>
      <c r="QHR264" s="9"/>
      <c r="QHS264" s="9"/>
      <c r="QHT264" s="9"/>
      <c r="QHU264" s="9"/>
      <c r="QHV264" s="9"/>
      <c r="QHW264" s="9"/>
      <c r="QHX264" s="9"/>
      <c r="QHY264" s="9"/>
      <c r="QHZ264" s="9"/>
      <c r="QIA264" s="9"/>
      <c r="QIB264" s="9"/>
      <c r="QIC264" s="9"/>
      <c r="QID264" s="9"/>
      <c r="QIE264" s="9"/>
      <c r="QIF264" s="9"/>
      <c r="QIG264" s="9"/>
      <c r="QIH264" s="9"/>
      <c r="QII264" s="9"/>
      <c r="QIJ264" s="9"/>
      <c r="QIK264" s="9"/>
      <c r="QIL264" s="9"/>
      <c r="QIM264" s="9"/>
      <c r="QIN264" s="9"/>
      <c r="QIO264" s="9"/>
      <c r="QIP264" s="9"/>
      <c r="QIQ264" s="9"/>
      <c r="QIR264" s="9"/>
      <c r="QIS264" s="9"/>
      <c r="QIT264" s="9"/>
      <c r="QIU264" s="9"/>
      <c r="QIV264" s="9"/>
      <c r="QIW264" s="9"/>
      <c r="QIX264" s="9"/>
      <c r="QIY264" s="9"/>
      <c r="QIZ264" s="9"/>
      <c r="QJA264" s="9"/>
      <c r="QJB264" s="9"/>
      <c r="QJC264" s="9"/>
      <c r="QJD264" s="9"/>
      <c r="QJE264" s="9"/>
      <c r="QJF264" s="9"/>
      <c r="QJG264" s="9"/>
      <c r="QJH264" s="9"/>
      <c r="QJI264" s="9"/>
      <c r="QJJ264" s="9"/>
      <c r="QJK264" s="9"/>
      <c r="QJL264" s="9"/>
      <c r="QJM264" s="9"/>
      <c r="QJN264" s="9"/>
      <c r="QJO264" s="9"/>
      <c r="QJP264" s="9"/>
      <c r="QJQ264" s="9"/>
      <c r="QJR264" s="9"/>
      <c r="QJS264" s="9"/>
      <c r="QJT264" s="9"/>
      <c r="QJU264" s="9"/>
      <c r="QJV264" s="9"/>
      <c r="QJW264" s="9"/>
      <c r="QJX264" s="9"/>
      <c r="QJY264" s="9"/>
      <c r="QJZ264" s="9"/>
      <c r="QKA264" s="9"/>
      <c r="QKB264" s="9"/>
      <c r="QKC264" s="9"/>
      <c r="QKD264" s="9"/>
      <c r="QKE264" s="9"/>
      <c r="QKF264" s="9"/>
      <c r="QKG264" s="9"/>
      <c r="QKH264" s="9"/>
      <c r="QKI264" s="9"/>
      <c r="QKJ264" s="9"/>
      <c r="QKK264" s="9"/>
      <c r="QKL264" s="9"/>
      <c r="QKM264" s="9"/>
      <c r="QKN264" s="9"/>
      <c r="QKO264" s="9"/>
      <c r="QKP264" s="9"/>
      <c r="QKQ264" s="9"/>
      <c r="QKR264" s="9"/>
      <c r="QKS264" s="9"/>
      <c r="QKT264" s="9"/>
      <c r="QKU264" s="9"/>
      <c r="QKV264" s="9"/>
      <c r="QKW264" s="9"/>
      <c r="QKX264" s="9"/>
      <c r="QKY264" s="9"/>
      <c r="QKZ264" s="9"/>
      <c r="QLA264" s="9"/>
      <c r="QLB264" s="9"/>
      <c r="QLC264" s="9"/>
      <c r="QLD264" s="9"/>
      <c r="QLE264" s="9"/>
      <c r="QLF264" s="9"/>
      <c r="QLG264" s="9"/>
      <c r="QLH264" s="9"/>
      <c r="QLI264" s="9"/>
      <c r="QLJ264" s="9"/>
      <c r="QLK264" s="9"/>
      <c r="QLL264" s="9"/>
      <c r="QLM264" s="9"/>
      <c r="QLN264" s="9"/>
      <c r="QLO264" s="9"/>
      <c r="QLP264" s="9"/>
      <c r="QLQ264" s="9"/>
      <c r="QLR264" s="9"/>
      <c r="QLS264" s="9"/>
      <c r="QLT264" s="9"/>
      <c r="QLU264" s="9"/>
      <c r="QLV264" s="9"/>
      <c r="QLW264" s="9"/>
      <c r="QLX264" s="9"/>
      <c r="QLY264" s="9"/>
      <c r="QLZ264" s="9"/>
      <c r="QMA264" s="9"/>
      <c r="QMB264" s="9"/>
      <c r="QMC264" s="9"/>
      <c r="QMD264" s="9"/>
      <c r="QME264" s="9"/>
      <c r="QMF264" s="9"/>
      <c r="QMG264" s="9"/>
      <c r="QMH264" s="9"/>
      <c r="QMI264" s="9"/>
      <c r="QMJ264" s="9"/>
      <c r="QMK264" s="9"/>
      <c r="QML264" s="9"/>
      <c r="QMM264" s="9"/>
      <c r="QMN264" s="9"/>
      <c r="QMO264" s="9"/>
      <c r="QMP264" s="9"/>
      <c r="QMQ264" s="9"/>
      <c r="QMR264" s="9"/>
      <c r="QMS264" s="9"/>
      <c r="QMT264" s="9"/>
      <c r="QMU264" s="9"/>
      <c r="QMV264" s="9"/>
      <c r="QMW264" s="9"/>
      <c r="QMX264" s="9"/>
      <c r="QMY264" s="9"/>
      <c r="QMZ264" s="9"/>
      <c r="QNA264" s="9"/>
      <c r="QNB264" s="9"/>
      <c r="QNC264" s="9"/>
      <c r="QND264" s="9"/>
      <c r="QNE264" s="9"/>
      <c r="QNF264" s="9"/>
      <c r="QNG264" s="9"/>
      <c r="QNH264" s="9"/>
      <c r="QNI264" s="9"/>
      <c r="QNJ264" s="9"/>
      <c r="QNK264" s="9"/>
      <c r="QNL264" s="9"/>
      <c r="QNM264" s="9"/>
      <c r="QNN264" s="9"/>
      <c r="QNO264" s="9"/>
      <c r="QNP264" s="9"/>
      <c r="QNQ264" s="9"/>
      <c r="QNR264" s="9"/>
      <c r="QNS264" s="9"/>
      <c r="QNT264" s="9"/>
      <c r="QNU264" s="9"/>
      <c r="QNV264" s="9"/>
      <c r="QNW264" s="9"/>
      <c r="QNX264" s="9"/>
      <c r="QNY264" s="9"/>
      <c r="QNZ264" s="9"/>
      <c r="QOA264" s="9"/>
      <c r="QOB264" s="9"/>
      <c r="QOC264" s="9"/>
      <c r="QOD264" s="9"/>
      <c r="QOE264" s="9"/>
      <c r="QOF264" s="9"/>
      <c r="QOG264" s="9"/>
      <c r="QOH264" s="9"/>
      <c r="QOI264" s="9"/>
      <c r="QOJ264" s="9"/>
      <c r="QOK264" s="9"/>
      <c r="QOL264" s="9"/>
      <c r="QOM264" s="9"/>
      <c r="QON264" s="9"/>
      <c r="QOO264" s="9"/>
      <c r="QOP264" s="9"/>
      <c r="QOQ264" s="9"/>
      <c r="QOR264" s="9"/>
      <c r="QOS264" s="9"/>
      <c r="QOT264" s="9"/>
      <c r="QOU264" s="9"/>
      <c r="QOV264" s="9"/>
      <c r="QOW264" s="9"/>
      <c r="QOX264" s="9"/>
      <c r="QOY264" s="9"/>
      <c r="QOZ264" s="9"/>
      <c r="QPA264" s="9"/>
      <c r="QPB264" s="9"/>
      <c r="QPC264" s="9"/>
      <c r="QPD264" s="9"/>
      <c r="QPE264" s="9"/>
      <c r="QPF264" s="9"/>
      <c r="QPG264" s="9"/>
      <c r="QPH264" s="9"/>
      <c r="QPI264" s="9"/>
      <c r="QPJ264" s="9"/>
      <c r="QPK264" s="9"/>
      <c r="QPL264" s="9"/>
      <c r="QPM264" s="9"/>
      <c r="QPN264" s="9"/>
      <c r="QPO264" s="9"/>
      <c r="QPP264" s="9"/>
      <c r="QPQ264" s="9"/>
      <c r="QPR264" s="9"/>
      <c r="QPS264" s="9"/>
      <c r="QPT264" s="9"/>
      <c r="QPU264" s="9"/>
      <c r="QPV264" s="9"/>
      <c r="QPW264" s="9"/>
      <c r="QPX264" s="9"/>
      <c r="QPY264" s="9"/>
      <c r="QPZ264" s="9"/>
      <c r="QQA264" s="9"/>
      <c r="QQB264" s="9"/>
      <c r="QQC264" s="9"/>
      <c r="QQD264" s="9"/>
      <c r="QQE264" s="9"/>
      <c r="QQF264" s="9"/>
      <c r="QQG264" s="9"/>
      <c r="QQH264" s="9"/>
      <c r="QQI264" s="9"/>
      <c r="QQJ264" s="9"/>
      <c r="QQK264" s="9"/>
      <c r="QQL264" s="9"/>
      <c r="QQM264" s="9"/>
      <c r="QQN264" s="9"/>
      <c r="QQO264" s="9"/>
      <c r="QQP264" s="9"/>
      <c r="QQQ264" s="9"/>
      <c r="QQR264" s="9"/>
      <c r="QQS264" s="9"/>
      <c r="QQT264" s="9"/>
      <c r="QQU264" s="9"/>
      <c r="QQV264" s="9"/>
      <c r="QQW264" s="9"/>
      <c r="QQX264" s="9"/>
      <c r="QQY264" s="9"/>
      <c r="QQZ264" s="9"/>
      <c r="QRA264" s="9"/>
      <c r="QRB264" s="9"/>
      <c r="QRC264" s="9"/>
      <c r="QRD264" s="9"/>
      <c r="QRE264" s="9"/>
      <c r="QRF264" s="9"/>
      <c r="QRG264" s="9"/>
      <c r="QRH264" s="9"/>
      <c r="QRI264" s="9"/>
      <c r="QRJ264" s="9"/>
      <c r="QRK264" s="9"/>
      <c r="QRL264" s="9"/>
      <c r="QRM264" s="9"/>
      <c r="QRN264" s="9"/>
      <c r="QRO264" s="9"/>
      <c r="QRP264" s="9"/>
      <c r="QRQ264" s="9"/>
      <c r="QRR264" s="9"/>
      <c r="QRS264" s="9"/>
      <c r="QRT264" s="9"/>
      <c r="QRU264" s="9"/>
      <c r="QRV264" s="9"/>
      <c r="QRW264" s="9"/>
      <c r="QRX264" s="9"/>
      <c r="QRY264" s="9"/>
      <c r="QRZ264" s="9"/>
      <c r="QSA264" s="9"/>
      <c r="QSB264" s="9"/>
      <c r="QSC264" s="9"/>
      <c r="QSD264" s="9"/>
      <c r="QSE264" s="9"/>
      <c r="QSF264" s="9"/>
      <c r="QSG264" s="9"/>
      <c r="QSH264" s="9"/>
      <c r="QSI264" s="9"/>
      <c r="QSJ264" s="9"/>
      <c r="QSK264" s="9"/>
      <c r="QSL264" s="9"/>
      <c r="QSM264" s="9"/>
      <c r="QSN264" s="9"/>
      <c r="QSO264" s="9"/>
      <c r="QSP264" s="9"/>
      <c r="QSQ264" s="9"/>
      <c r="QSR264" s="9"/>
      <c r="QSS264" s="9"/>
      <c r="QST264" s="9"/>
      <c r="QSU264" s="9"/>
      <c r="QSV264" s="9"/>
      <c r="QSW264" s="9"/>
      <c r="QSX264" s="9"/>
      <c r="QSY264" s="9"/>
      <c r="QSZ264" s="9"/>
      <c r="QTA264" s="9"/>
      <c r="QTB264" s="9"/>
      <c r="QTC264" s="9"/>
      <c r="QTD264" s="9"/>
      <c r="QTE264" s="9"/>
      <c r="QTF264" s="9"/>
      <c r="QTG264" s="9"/>
      <c r="QTH264" s="9"/>
      <c r="QTI264" s="9"/>
      <c r="QTJ264" s="9"/>
      <c r="QTK264" s="9"/>
      <c r="QTL264" s="9"/>
      <c r="QTM264" s="9"/>
      <c r="QTN264" s="9"/>
      <c r="QTO264" s="9"/>
      <c r="QTP264" s="9"/>
      <c r="QTQ264" s="9"/>
      <c r="QTR264" s="9"/>
      <c r="QTS264" s="9"/>
      <c r="QTT264" s="9"/>
      <c r="QTU264" s="9"/>
      <c r="QTV264" s="9"/>
      <c r="QTW264" s="9"/>
      <c r="QTX264" s="9"/>
      <c r="QTY264" s="9"/>
      <c r="QTZ264" s="9"/>
      <c r="QUA264" s="9"/>
      <c r="QUB264" s="9"/>
      <c r="QUC264" s="9"/>
      <c r="QUD264" s="9"/>
      <c r="QUE264" s="9"/>
      <c r="QUF264" s="9"/>
      <c r="QUG264" s="9"/>
      <c r="QUH264" s="9"/>
      <c r="QUI264" s="9"/>
      <c r="QUJ264" s="9"/>
      <c r="QUK264" s="9"/>
      <c r="QUL264" s="9"/>
      <c r="QUM264" s="9"/>
      <c r="QUN264" s="9"/>
      <c r="QUO264" s="9"/>
      <c r="QUP264" s="9"/>
      <c r="QUQ264" s="9"/>
      <c r="QUR264" s="9"/>
      <c r="QUS264" s="9"/>
      <c r="QUT264" s="9"/>
      <c r="QUU264" s="9"/>
      <c r="QUV264" s="9"/>
      <c r="QUW264" s="9"/>
      <c r="QUX264" s="9"/>
      <c r="QUY264" s="9"/>
      <c r="QUZ264" s="9"/>
      <c r="QVA264" s="9"/>
      <c r="QVB264" s="9"/>
      <c r="QVC264" s="9"/>
      <c r="QVD264" s="9"/>
      <c r="QVE264" s="9"/>
      <c r="QVF264" s="9"/>
      <c r="QVG264" s="9"/>
      <c r="QVH264" s="9"/>
      <c r="QVI264" s="9"/>
      <c r="QVJ264" s="9"/>
      <c r="QVK264" s="9"/>
      <c r="QVL264" s="9"/>
      <c r="QVM264" s="9"/>
      <c r="QVN264" s="9"/>
      <c r="QVO264" s="9"/>
      <c r="QVP264" s="9"/>
      <c r="QVQ264" s="9"/>
      <c r="QVR264" s="9"/>
      <c r="QVS264" s="9"/>
      <c r="QVT264" s="9"/>
      <c r="QVU264" s="9"/>
      <c r="QVV264" s="9"/>
      <c r="QVW264" s="9"/>
      <c r="QVX264" s="9"/>
      <c r="QVY264" s="9"/>
      <c r="QVZ264" s="9"/>
      <c r="QWA264" s="9"/>
      <c r="QWB264" s="9"/>
      <c r="QWC264" s="9"/>
      <c r="QWD264" s="9"/>
      <c r="QWE264" s="9"/>
      <c r="QWF264" s="9"/>
      <c r="QWG264" s="9"/>
      <c r="QWH264" s="9"/>
      <c r="QWI264" s="9"/>
      <c r="QWJ264" s="9"/>
      <c r="QWK264" s="9"/>
      <c r="QWL264" s="9"/>
      <c r="QWM264" s="9"/>
      <c r="QWN264" s="9"/>
      <c r="QWO264" s="9"/>
      <c r="QWP264" s="9"/>
      <c r="QWQ264" s="9"/>
      <c r="QWR264" s="9"/>
      <c r="QWS264" s="9"/>
      <c r="QWT264" s="9"/>
      <c r="QWU264" s="9"/>
      <c r="QWV264" s="9"/>
      <c r="QWW264" s="9"/>
      <c r="QWX264" s="9"/>
      <c r="QWY264" s="9"/>
      <c r="QWZ264" s="9"/>
      <c r="QXA264" s="9"/>
      <c r="QXB264" s="9"/>
      <c r="QXC264" s="9"/>
      <c r="QXD264" s="9"/>
      <c r="QXE264" s="9"/>
      <c r="QXF264" s="9"/>
      <c r="QXG264" s="9"/>
      <c r="QXH264" s="9"/>
      <c r="QXI264" s="9"/>
      <c r="QXJ264" s="9"/>
      <c r="QXK264" s="9"/>
      <c r="QXL264" s="9"/>
      <c r="QXM264" s="9"/>
      <c r="QXN264" s="9"/>
      <c r="QXO264" s="9"/>
      <c r="QXP264" s="9"/>
      <c r="QXQ264" s="9"/>
      <c r="QXR264" s="9"/>
      <c r="QXS264" s="9"/>
      <c r="QXT264" s="9"/>
      <c r="QXU264" s="9"/>
      <c r="QXV264" s="9"/>
      <c r="QXW264" s="9"/>
      <c r="QXX264" s="9"/>
      <c r="QXY264" s="9"/>
      <c r="QXZ264" s="9"/>
      <c r="QYA264" s="9"/>
      <c r="QYB264" s="9"/>
      <c r="QYC264" s="9"/>
      <c r="QYD264" s="9"/>
      <c r="QYE264" s="9"/>
      <c r="QYF264" s="9"/>
      <c r="QYG264" s="9"/>
      <c r="QYH264" s="9"/>
      <c r="QYI264" s="9"/>
      <c r="QYJ264" s="9"/>
      <c r="QYK264" s="9"/>
      <c r="QYL264" s="9"/>
      <c r="QYM264" s="9"/>
      <c r="QYN264" s="9"/>
      <c r="QYO264" s="9"/>
      <c r="QYP264" s="9"/>
      <c r="QYQ264" s="9"/>
      <c r="QYR264" s="9"/>
      <c r="QYS264" s="9"/>
      <c r="QYT264" s="9"/>
      <c r="QYU264" s="9"/>
      <c r="QYV264" s="9"/>
      <c r="QYW264" s="9"/>
      <c r="QYX264" s="9"/>
      <c r="QYY264" s="9"/>
      <c r="QYZ264" s="9"/>
      <c r="QZA264" s="9"/>
      <c r="QZB264" s="9"/>
      <c r="QZC264" s="9"/>
      <c r="QZD264" s="9"/>
      <c r="QZE264" s="9"/>
      <c r="QZF264" s="9"/>
      <c r="QZG264" s="9"/>
      <c r="QZH264" s="9"/>
      <c r="QZI264" s="9"/>
      <c r="QZJ264" s="9"/>
      <c r="QZK264" s="9"/>
      <c r="QZL264" s="9"/>
      <c r="QZM264" s="9"/>
      <c r="QZN264" s="9"/>
      <c r="QZO264" s="9"/>
      <c r="QZP264" s="9"/>
      <c r="QZQ264" s="9"/>
      <c r="QZR264" s="9"/>
      <c r="QZS264" s="9"/>
      <c r="QZT264" s="9"/>
      <c r="QZU264" s="9"/>
      <c r="QZV264" s="9"/>
      <c r="QZW264" s="9"/>
      <c r="QZX264" s="9"/>
      <c r="QZY264" s="9"/>
      <c r="QZZ264" s="9"/>
      <c r="RAA264" s="9"/>
      <c r="RAB264" s="9"/>
      <c r="RAC264" s="9"/>
      <c r="RAD264" s="9"/>
      <c r="RAE264" s="9"/>
      <c r="RAF264" s="9"/>
      <c r="RAG264" s="9"/>
      <c r="RAH264" s="9"/>
      <c r="RAI264" s="9"/>
      <c r="RAJ264" s="9"/>
      <c r="RAK264" s="9"/>
      <c r="RAL264" s="9"/>
      <c r="RAM264" s="9"/>
      <c r="RAN264" s="9"/>
      <c r="RAO264" s="9"/>
      <c r="RAP264" s="9"/>
      <c r="RAQ264" s="9"/>
      <c r="RAR264" s="9"/>
      <c r="RAS264" s="9"/>
      <c r="RAT264" s="9"/>
      <c r="RAU264" s="9"/>
      <c r="RAV264" s="9"/>
      <c r="RAW264" s="9"/>
      <c r="RAX264" s="9"/>
      <c r="RAY264" s="9"/>
      <c r="RAZ264" s="9"/>
      <c r="RBA264" s="9"/>
      <c r="RBB264" s="9"/>
      <c r="RBC264" s="9"/>
      <c r="RBD264" s="9"/>
      <c r="RBE264" s="9"/>
      <c r="RBF264" s="9"/>
      <c r="RBG264" s="9"/>
      <c r="RBH264" s="9"/>
      <c r="RBI264" s="9"/>
      <c r="RBJ264" s="9"/>
      <c r="RBK264" s="9"/>
      <c r="RBL264" s="9"/>
      <c r="RBM264" s="9"/>
      <c r="RBN264" s="9"/>
      <c r="RBO264" s="9"/>
      <c r="RBP264" s="9"/>
      <c r="RBQ264" s="9"/>
      <c r="RBR264" s="9"/>
      <c r="RBS264" s="9"/>
      <c r="RBT264" s="9"/>
      <c r="RBU264" s="9"/>
      <c r="RBV264" s="9"/>
      <c r="RBW264" s="9"/>
      <c r="RBX264" s="9"/>
      <c r="RBY264" s="9"/>
      <c r="RBZ264" s="9"/>
      <c r="RCA264" s="9"/>
      <c r="RCB264" s="9"/>
      <c r="RCC264" s="9"/>
      <c r="RCD264" s="9"/>
      <c r="RCE264" s="9"/>
      <c r="RCF264" s="9"/>
      <c r="RCG264" s="9"/>
      <c r="RCH264" s="9"/>
      <c r="RCI264" s="9"/>
      <c r="RCJ264" s="9"/>
      <c r="RCK264" s="9"/>
      <c r="RCL264" s="9"/>
      <c r="RCM264" s="9"/>
      <c r="RCN264" s="9"/>
      <c r="RCO264" s="9"/>
      <c r="RCP264" s="9"/>
      <c r="RCQ264" s="9"/>
      <c r="RCR264" s="9"/>
      <c r="RCS264" s="9"/>
      <c r="RCT264" s="9"/>
      <c r="RCU264" s="9"/>
      <c r="RCV264" s="9"/>
      <c r="RCW264" s="9"/>
      <c r="RCX264" s="9"/>
      <c r="RCY264" s="9"/>
      <c r="RCZ264" s="9"/>
      <c r="RDA264" s="9"/>
      <c r="RDB264" s="9"/>
      <c r="RDC264" s="9"/>
      <c r="RDD264" s="9"/>
      <c r="RDE264" s="9"/>
      <c r="RDF264" s="9"/>
      <c r="RDG264" s="9"/>
      <c r="RDH264" s="9"/>
      <c r="RDI264" s="9"/>
      <c r="RDJ264" s="9"/>
      <c r="RDK264" s="9"/>
      <c r="RDL264" s="9"/>
      <c r="RDM264" s="9"/>
      <c r="RDN264" s="9"/>
      <c r="RDO264" s="9"/>
      <c r="RDP264" s="9"/>
      <c r="RDQ264" s="9"/>
      <c r="RDR264" s="9"/>
      <c r="RDS264" s="9"/>
      <c r="RDT264" s="9"/>
      <c r="RDU264" s="9"/>
      <c r="RDV264" s="9"/>
      <c r="RDW264" s="9"/>
      <c r="RDX264" s="9"/>
      <c r="RDY264" s="9"/>
      <c r="RDZ264" s="9"/>
      <c r="REA264" s="9"/>
      <c r="REB264" s="9"/>
      <c r="REC264" s="9"/>
      <c r="RED264" s="9"/>
      <c r="REE264" s="9"/>
      <c r="REF264" s="9"/>
      <c r="REG264" s="9"/>
      <c r="REH264" s="9"/>
      <c r="REI264" s="9"/>
      <c r="REJ264" s="9"/>
      <c r="REK264" s="9"/>
      <c r="REL264" s="9"/>
      <c r="REM264" s="9"/>
      <c r="REN264" s="9"/>
      <c r="REO264" s="9"/>
      <c r="REP264" s="9"/>
      <c r="REQ264" s="9"/>
      <c r="RER264" s="9"/>
      <c r="RES264" s="9"/>
      <c r="RET264" s="9"/>
      <c r="REU264" s="9"/>
      <c r="REV264" s="9"/>
      <c r="REW264" s="9"/>
      <c r="REX264" s="9"/>
      <c r="REY264" s="9"/>
      <c r="REZ264" s="9"/>
      <c r="RFA264" s="9"/>
      <c r="RFB264" s="9"/>
      <c r="RFC264" s="9"/>
      <c r="RFD264" s="9"/>
      <c r="RFE264" s="9"/>
      <c r="RFF264" s="9"/>
      <c r="RFG264" s="9"/>
      <c r="RFH264" s="9"/>
      <c r="RFI264" s="9"/>
      <c r="RFJ264" s="9"/>
      <c r="RFK264" s="9"/>
      <c r="RFL264" s="9"/>
      <c r="RFM264" s="9"/>
      <c r="RFN264" s="9"/>
      <c r="RFO264" s="9"/>
      <c r="RFP264" s="9"/>
      <c r="RFQ264" s="9"/>
      <c r="RFR264" s="9"/>
      <c r="RFS264" s="9"/>
      <c r="RFT264" s="9"/>
      <c r="RFU264" s="9"/>
      <c r="RFV264" s="9"/>
      <c r="RFW264" s="9"/>
      <c r="RFX264" s="9"/>
      <c r="RFY264" s="9"/>
      <c r="RFZ264" s="9"/>
      <c r="RGA264" s="9"/>
      <c r="RGB264" s="9"/>
      <c r="RGC264" s="9"/>
      <c r="RGD264" s="9"/>
      <c r="RGE264" s="9"/>
      <c r="RGF264" s="9"/>
      <c r="RGG264" s="9"/>
      <c r="RGH264" s="9"/>
      <c r="RGI264" s="9"/>
      <c r="RGJ264" s="9"/>
      <c r="RGK264" s="9"/>
      <c r="RGL264" s="9"/>
      <c r="RGM264" s="9"/>
      <c r="RGN264" s="9"/>
      <c r="RGO264" s="9"/>
      <c r="RGP264" s="9"/>
      <c r="RGQ264" s="9"/>
      <c r="RGR264" s="9"/>
      <c r="RGS264" s="9"/>
      <c r="RGT264" s="9"/>
      <c r="RGU264" s="9"/>
      <c r="RGV264" s="9"/>
      <c r="RGW264" s="9"/>
      <c r="RGX264" s="9"/>
      <c r="RGY264" s="9"/>
      <c r="RGZ264" s="9"/>
      <c r="RHA264" s="9"/>
      <c r="RHB264" s="9"/>
      <c r="RHC264" s="9"/>
      <c r="RHD264" s="9"/>
      <c r="RHE264" s="9"/>
      <c r="RHF264" s="9"/>
      <c r="RHG264" s="9"/>
      <c r="RHH264" s="9"/>
      <c r="RHI264" s="9"/>
      <c r="RHJ264" s="9"/>
      <c r="RHK264" s="9"/>
      <c r="RHL264" s="9"/>
      <c r="RHM264" s="9"/>
      <c r="RHN264" s="9"/>
      <c r="RHO264" s="9"/>
      <c r="RHP264" s="9"/>
      <c r="RHQ264" s="9"/>
      <c r="RHR264" s="9"/>
      <c r="RHS264" s="9"/>
      <c r="RHT264" s="9"/>
      <c r="RHU264" s="9"/>
      <c r="RHV264" s="9"/>
      <c r="RHW264" s="9"/>
      <c r="RHX264" s="9"/>
      <c r="RHY264" s="9"/>
      <c r="RHZ264" s="9"/>
      <c r="RIA264" s="9"/>
      <c r="RIB264" s="9"/>
      <c r="RIC264" s="9"/>
      <c r="RID264" s="9"/>
      <c r="RIE264" s="9"/>
      <c r="RIF264" s="9"/>
      <c r="RIG264" s="9"/>
      <c r="RIH264" s="9"/>
      <c r="RII264" s="9"/>
      <c r="RIJ264" s="9"/>
      <c r="RIK264" s="9"/>
      <c r="RIL264" s="9"/>
      <c r="RIM264" s="9"/>
      <c r="RIN264" s="9"/>
      <c r="RIO264" s="9"/>
      <c r="RIP264" s="9"/>
      <c r="RIQ264" s="9"/>
      <c r="RIR264" s="9"/>
      <c r="RIS264" s="9"/>
      <c r="RIT264" s="9"/>
      <c r="RIU264" s="9"/>
      <c r="RIV264" s="9"/>
      <c r="RIW264" s="9"/>
      <c r="RIX264" s="9"/>
      <c r="RIY264" s="9"/>
      <c r="RIZ264" s="9"/>
      <c r="RJA264" s="9"/>
      <c r="RJB264" s="9"/>
      <c r="RJC264" s="9"/>
      <c r="RJD264" s="9"/>
      <c r="RJE264" s="9"/>
      <c r="RJF264" s="9"/>
      <c r="RJG264" s="9"/>
      <c r="RJH264" s="9"/>
      <c r="RJI264" s="9"/>
      <c r="RJJ264" s="9"/>
      <c r="RJK264" s="9"/>
      <c r="RJL264" s="9"/>
      <c r="RJM264" s="9"/>
      <c r="RJN264" s="9"/>
      <c r="RJO264" s="9"/>
      <c r="RJP264" s="9"/>
      <c r="RJQ264" s="9"/>
      <c r="RJR264" s="9"/>
      <c r="RJS264" s="9"/>
      <c r="RJT264" s="9"/>
      <c r="RJU264" s="9"/>
      <c r="RJV264" s="9"/>
      <c r="RJW264" s="9"/>
      <c r="RJX264" s="9"/>
      <c r="RJY264" s="9"/>
      <c r="RJZ264" s="9"/>
      <c r="RKA264" s="9"/>
      <c r="RKB264" s="9"/>
      <c r="RKC264" s="9"/>
      <c r="RKD264" s="9"/>
      <c r="RKE264" s="9"/>
      <c r="RKF264" s="9"/>
      <c r="RKG264" s="9"/>
      <c r="RKH264" s="9"/>
      <c r="RKI264" s="9"/>
      <c r="RKJ264" s="9"/>
      <c r="RKK264" s="9"/>
      <c r="RKL264" s="9"/>
      <c r="RKM264" s="9"/>
      <c r="RKN264" s="9"/>
      <c r="RKO264" s="9"/>
      <c r="RKP264" s="9"/>
      <c r="RKQ264" s="9"/>
      <c r="RKR264" s="9"/>
      <c r="RKS264" s="9"/>
      <c r="RKT264" s="9"/>
      <c r="RKU264" s="9"/>
      <c r="RKV264" s="9"/>
      <c r="RKW264" s="9"/>
      <c r="RKX264" s="9"/>
      <c r="RKY264" s="9"/>
      <c r="RKZ264" s="9"/>
      <c r="RLA264" s="9"/>
      <c r="RLB264" s="9"/>
      <c r="RLC264" s="9"/>
      <c r="RLD264" s="9"/>
      <c r="RLE264" s="9"/>
      <c r="RLF264" s="9"/>
      <c r="RLG264" s="9"/>
      <c r="RLH264" s="9"/>
      <c r="RLI264" s="9"/>
      <c r="RLJ264" s="9"/>
      <c r="RLK264" s="9"/>
      <c r="RLL264" s="9"/>
      <c r="RLM264" s="9"/>
      <c r="RLN264" s="9"/>
      <c r="RLO264" s="9"/>
      <c r="RLP264" s="9"/>
      <c r="RLQ264" s="9"/>
      <c r="RLR264" s="9"/>
      <c r="RLS264" s="9"/>
      <c r="RLT264" s="9"/>
      <c r="RLU264" s="9"/>
      <c r="RLV264" s="9"/>
      <c r="RLW264" s="9"/>
      <c r="RLX264" s="9"/>
      <c r="RLY264" s="9"/>
      <c r="RLZ264" s="9"/>
      <c r="RMA264" s="9"/>
      <c r="RMB264" s="9"/>
      <c r="RMC264" s="9"/>
      <c r="RMD264" s="9"/>
      <c r="RME264" s="9"/>
      <c r="RMF264" s="9"/>
      <c r="RMG264" s="9"/>
      <c r="RMH264" s="9"/>
      <c r="RMI264" s="9"/>
      <c r="RMJ264" s="9"/>
      <c r="RMK264" s="9"/>
      <c r="RML264" s="9"/>
      <c r="RMM264" s="9"/>
      <c r="RMN264" s="9"/>
      <c r="RMO264" s="9"/>
      <c r="RMP264" s="9"/>
      <c r="RMQ264" s="9"/>
      <c r="RMR264" s="9"/>
      <c r="RMS264" s="9"/>
      <c r="RMT264" s="9"/>
      <c r="RMU264" s="9"/>
      <c r="RMV264" s="9"/>
      <c r="RMW264" s="9"/>
      <c r="RMX264" s="9"/>
      <c r="RMY264" s="9"/>
      <c r="RMZ264" s="9"/>
      <c r="RNA264" s="9"/>
      <c r="RNB264" s="9"/>
      <c r="RNC264" s="9"/>
      <c r="RND264" s="9"/>
      <c r="RNE264" s="9"/>
      <c r="RNF264" s="9"/>
      <c r="RNG264" s="9"/>
      <c r="RNH264" s="9"/>
      <c r="RNI264" s="9"/>
      <c r="RNJ264" s="9"/>
      <c r="RNK264" s="9"/>
      <c r="RNL264" s="9"/>
      <c r="RNM264" s="9"/>
      <c r="RNN264" s="9"/>
      <c r="RNO264" s="9"/>
      <c r="RNP264" s="9"/>
      <c r="RNQ264" s="9"/>
      <c r="RNR264" s="9"/>
      <c r="RNS264" s="9"/>
      <c r="RNT264" s="9"/>
      <c r="RNU264" s="9"/>
      <c r="RNV264" s="9"/>
      <c r="RNW264" s="9"/>
      <c r="RNX264" s="9"/>
      <c r="RNY264" s="9"/>
      <c r="RNZ264" s="9"/>
      <c r="ROA264" s="9"/>
      <c r="ROB264" s="9"/>
      <c r="ROC264" s="9"/>
      <c r="ROD264" s="9"/>
      <c r="ROE264" s="9"/>
      <c r="ROF264" s="9"/>
      <c r="ROG264" s="9"/>
      <c r="ROH264" s="9"/>
      <c r="ROI264" s="9"/>
      <c r="ROJ264" s="9"/>
      <c r="ROK264" s="9"/>
      <c r="ROL264" s="9"/>
      <c r="ROM264" s="9"/>
      <c r="RON264" s="9"/>
      <c r="ROO264" s="9"/>
      <c r="ROP264" s="9"/>
      <c r="ROQ264" s="9"/>
      <c r="ROR264" s="9"/>
      <c r="ROS264" s="9"/>
      <c r="ROT264" s="9"/>
      <c r="ROU264" s="9"/>
      <c r="ROV264" s="9"/>
      <c r="ROW264" s="9"/>
      <c r="ROX264" s="9"/>
      <c r="ROY264" s="9"/>
      <c r="ROZ264" s="9"/>
      <c r="RPA264" s="9"/>
      <c r="RPB264" s="9"/>
      <c r="RPC264" s="9"/>
      <c r="RPD264" s="9"/>
      <c r="RPE264" s="9"/>
      <c r="RPF264" s="9"/>
      <c r="RPG264" s="9"/>
      <c r="RPH264" s="9"/>
      <c r="RPI264" s="9"/>
      <c r="RPJ264" s="9"/>
      <c r="RPK264" s="9"/>
      <c r="RPL264" s="9"/>
      <c r="RPM264" s="9"/>
      <c r="RPN264" s="9"/>
      <c r="RPO264" s="9"/>
      <c r="RPP264" s="9"/>
      <c r="RPQ264" s="9"/>
      <c r="RPR264" s="9"/>
      <c r="RPS264" s="9"/>
      <c r="RPT264" s="9"/>
      <c r="RPU264" s="9"/>
      <c r="RPV264" s="9"/>
      <c r="RPW264" s="9"/>
      <c r="RPX264" s="9"/>
      <c r="RPY264" s="9"/>
      <c r="RPZ264" s="9"/>
      <c r="RQA264" s="9"/>
      <c r="RQB264" s="9"/>
      <c r="RQC264" s="9"/>
      <c r="RQD264" s="9"/>
      <c r="RQE264" s="9"/>
      <c r="RQF264" s="9"/>
      <c r="RQG264" s="9"/>
      <c r="RQH264" s="9"/>
      <c r="RQI264" s="9"/>
      <c r="RQJ264" s="9"/>
      <c r="RQK264" s="9"/>
      <c r="RQL264" s="9"/>
      <c r="RQM264" s="9"/>
      <c r="RQN264" s="9"/>
      <c r="RQO264" s="9"/>
      <c r="RQP264" s="9"/>
      <c r="RQQ264" s="9"/>
      <c r="RQR264" s="9"/>
      <c r="RQS264" s="9"/>
      <c r="RQT264" s="9"/>
      <c r="RQU264" s="9"/>
      <c r="RQV264" s="9"/>
      <c r="RQW264" s="9"/>
      <c r="RQX264" s="9"/>
      <c r="RQY264" s="9"/>
      <c r="RQZ264" s="9"/>
      <c r="RRA264" s="9"/>
      <c r="RRB264" s="9"/>
      <c r="RRC264" s="9"/>
      <c r="RRD264" s="9"/>
      <c r="RRE264" s="9"/>
      <c r="RRF264" s="9"/>
      <c r="RRG264" s="9"/>
      <c r="RRH264" s="9"/>
      <c r="RRI264" s="9"/>
      <c r="RRJ264" s="9"/>
      <c r="RRK264" s="9"/>
      <c r="RRL264" s="9"/>
      <c r="RRM264" s="9"/>
      <c r="RRN264" s="9"/>
      <c r="RRO264" s="9"/>
      <c r="RRP264" s="9"/>
      <c r="RRQ264" s="9"/>
      <c r="RRR264" s="9"/>
      <c r="RRS264" s="9"/>
      <c r="RRT264" s="9"/>
      <c r="RRU264" s="9"/>
      <c r="RRV264" s="9"/>
      <c r="RRW264" s="9"/>
      <c r="RRX264" s="9"/>
      <c r="RRY264" s="9"/>
      <c r="RRZ264" s="9"/>
      <c r="RSA264" s="9"/>
      <c r="RSB264" s="9"/>
      <c r="RSC264" s="9"/>
      <c r="RSD264" s="9"/>
      <c r="RSE264" s="9"/>
      <c r="RSF264" s="9"/>
      <c r="RSG264" s="9"/>
      <c r="RSH264" s="9"/>
      <c r="RSI264" s="9"/>
      <c r="RSJ264" s="9"/>
      <c r="RSK264" s="9"/>
      <c r="RSL264" s="9"/>
      <c r="RSM264" s="9"/>
      <c r="RSN264" s="9"/>
      <c r="RSO264" s="9"/>
      <c r="RSP264" s="9"/>
      <c r="RSQ264" s="9"/>
      <c r="RSR264" s="9"/>
      <c r="RSS264" s="9"/>
      <c r="RST264" s="9"/>
      <c r="RSU264" s="9"/>
      <c r="RSV264" s="9"/>
      <c r="RSW264" s="9"/>
      <c r="RSX264" s="9"/>
      <c r="RSY264" s="9"/>
      <c r="RSZ264" s="9"/>
      <c r="RTA264" s="9"/>
      <c r="RTB264" s="9"/>
      <c r="RTC264" s="9"/>
      <c r="RTD264" s="9"/>
      <c r="RTE264" s="9"/>
      <c r="RTF264" s="9"/>
      <c r="RTG264" s="9"/>
      <c r="RTH264" s="9"/>
      <c r="RTI264" s="9"/>
      <c r="RTJ264" s="9"/>
      <c r="RTK264" s="9"/>
      <c r="RTL264" s="9"/>
      <c r="RTM264" s="9"/>
      <c r="RTN264" s="9"/>
      <c r="RTO264" s="9"/>
      <c r="RTP264" s="9"/>
      <c r="RTQ264" s="9"/>
      <c r="RTR264" s="9"/>
      <c r="RTS264" s="9"/>
      <c r="RTT264" s="9"/>
      <c r="RTU264" s="9"/>
      <c r="RTV264" s="9"/>
      <c r="RTW264" s="9"/>
      <c r="RTX264" s="9"/>
      <c r="RTY264" s="9"/>
      <c r="RTZ264" s="9"/>
      <c r="RUA264" s="9"/>
      <c r="RUB264" s="9"/>
      <c r="RUC264" s="9"/>
      <c r="RUD264" s="9"/>
      <c r="RUE264" s="9"/>
      <c r="RUF264" s="9"/>
      <c r="RUG264" s="9"/>
      <c r="RUH264" s="9"/>
      <c r="RUI264" s="9"/>
      <c r="RUJ264" s="9"/>
      <c r="RUK264" s="9"/>
      <c r="RUL264" s="9"/>
      <c r="RUM264" s="9"/>
      <c r="RUN264" s="9"/>
      <c r="RUO264" s="9"/>
      <c r="RUP264" s="9"/>
      <c r="RUQ264" s="9"/>
      <c r="RUR264" s="9"/>
      <c r="RUS264" s="9"/>
      <c r="RUT264" s="9"/>
      <c r="RUU264" s="9"/>
      <c r="RUV264" s="9"/>
      <c r="RUW264" s="9"/>
      <c r="RUX264" s="9"/>
      <c r="RUY264" s="9"/>
      <c r="RUZ264" s="9"/>
      <c r="RVA264" s="9"/>
      <c r="RVB264" s="9"/>
      <c r="RVC264" s="9"/>
      <c r="RVD264" s="9"/>
      <c r="RVE264" s="9"/>
      <c r="RVF264" s="9"/>
      <c r="RVG264" s="9"/>
      <c r="RVH264" s="9"/>
      <c r="RVI264" s="9"/>
      <c r="RVJ264" s="9"/>
      <c r="RVK264" s="9"/>
      <c r="RVL264" s="9"/>
      <c r="RVM264" s="9"/>
      <c r="RVN264" s="9"/>
      <c r="RVO264" s="9"/>
      <c r="RVP264" s="9"/>
      <c r="RVQ264" s="9"/>
      <c r="RVR264" s="9"/>
      <c r="RVS264" s="9"/>
      <c r="RVT264" s="9"/>
      <c r="RVU264" s="9"/>
      <c r="RVV264" s="9"/>
      <c r="RVW264" s="9"/>
      <c r="RVX264" s="9"/>
      <c r="RVY264" s="9"/>
      <c r="RVZ264" s="9"/>
      <c r="RWA264" s="9"/>
      <c r="RWB264" s="9"/>
      <c r="RWC264" s="9"/>
      <c r="RWD264" s="9"/>
      <c r="RWE264" s="9"/>
      <c r="RWF264" s="9"/>
      <c r="RWG264" s="9"/>
      <c r="RWH264" s="9"/>
      <c r="RWI264" s="9"/>
      <c r="RWJ264" s="9"/>
      <c r="RWK264" s="9"/>
      <c r="RWL264" s="9"/>
      <c r="RWM264" s="9"/>
      <c r="RWN264" s="9"/>
      <c r="RWO264" s="9"/>
      <c r="RWP264" s="9"/>
      <c r="RWQ264" s="9"/>
      <c r="RWR264" s="9"/>
      <c r="RWS264" s="9"/>
      <c r="RWT264" s="9"/>
      <c r="RWU264" s="9"/>
      <c r="RWV264" s="9"/>
      <c r="RWW264" s="9"/>
      <c r="RWX264" s="9"/>
      <c r="RWY264" s="9"/>
      <c r="RWZ264" s="9"/>
      <c r="RXA264" s="9"/>
      <c r="RXB264" s="9"/>
      <c r="RXC264" s="9"/>
      <c r="RXD264" s="9"/>
      <c r="RXE264" s="9"/>
      <c r="RXF264" s="9"/>
      <c r="RXG264" s="9"/>
      <c r="RXH264" s="9"/>
      <c r="RXI264" s="9"/>
      <c r="RXJ264" s="9"/>
      <c r="RXK264" s="9"/>
      <c r="RXL264" s="9"/>
      <c r="RXM264" s="9"/>
      <c r="RXN264" s="9"/>
      <c r="RXO264" s="9"/>
      <c r="RXP264" s="9"/>
      <c r="RXQ264" s="9"/>
      <c r="RXR264" s="9"/>
      <c r="RXS264" s="9"/>
      <c r="RXT264" s="9"/>
      <c r="RXU264" s="9"/>
      <c r="RXV264" s="9"/>
      <c r="RXW264" s="9"/>
      <c r="RXX264" s="9"/>
      <c r="RXY264" s="9"/>
      <c r="RXZ264" s="9"/>
      <c r="RYA264" s="9"/>
      <c r="RYB264" s="9"/>
      <c r="RYC264" s="9"/>
      <c r="RYD264" s="9"/>
      <c r="RYE264" s="9"/>
      <c r="RYF264" s="9"/>
      <c r="RYG264" s="9"/>
      <c r="RYH264" s="9"/>
      <c r="RYI264" s="9"/>
      <c r="RYJ264" s="9"/>
      <c r="RYK264" s="9"/>
      <c r="RYL264" s="9"/>
      <c r="RYM264" s="9"/>
      <c r="RYN264" s="9"/>
      <c r="RYO264" s="9"/>
      <c r="RYP264" s="9"/>
      <c r="RYQ264" s="9"/>
      <c r="RYR264" s="9"/>
      <c r="RYS264" s="9"/>
      <c r="RYT264" s="9"/>
      <c r="RYU264" s="9"/>
      <c r="RYV264" s="9"/>
      <c r="RYW264" s="9"/>
      <c r="RYX264" s="9"/>
      <c r="RYY264" s="9"/>
      <c r="RYZ264" s="9"/>
      <c r="RZA264" s="9"/>
      <c r="RZB264" s="9"/>
      <c r="RZC264" s="9"/>
      <c r="RZD264" s="9"/>
      <c r="RZE264" s="9"/>
      <c r="RZF264" s="9"/>
      <c r="RZG264" s="9"/>
      <c r="RZH264" s="9"/>
      <c r="RZI264" s="9"/>
      <c r="RZJ264" s="9"/>
      <c r="RZK264" s="9"/>
      <c r="RZL264" s="9"/>
      <c r="RZM264" s="9"/>
      <c r="RZN264" s="9"/>
      <c r="RZO264" s="9"/>
      <c r="RZP264" s="9"/>
      <c r="RZQ264" s="9"/>
      <c r="RZR264" s="9"/>
      <c r="RZS264" s="9"/>
      <c r="RZT264" s="9"/>
      <c r="RZU264" s="9"/>
      <c r="RZV264" s="9"/>
      <c r="RZW264" s="9"/>
      <c r="RZX264" s="9"/>
      <c r="RZY264" s="9"/>
      <c r="RZZ264" s="9"/>
      <c r="SAA264" s="9"/>
      <c r="SAB264" s="9"/>
      <c r="SAC264" s="9"/>
      <c r="SAD264" s="9"/>
      <c r="SAE264" s="9"/>
      <c r="SAF264" s="9"/>
      <c r="SAG264" s="9"/>
      <c r="SAH264" s="9"/>
      <c r="SAI264" s="9"/>
      <c r="SAJ264" s="9"/>
      <c r="SAK264" s="9"/>
      <c r="SAL264" s="9"/>
      <c r="SAM264" s="9"/>
      <c r="SAN264" s="9"/>
      <c r="SAO264" s="9"/>
      <c r="SAP264" s="9"/>
      <c r="SAQ264" s="9"/>
      <c r="SAR264" s="9"/>
      <c r="SAS264" s="9"/>
      <c r="SAT264" s="9"/>
      <c r="SAU264" s="9"/>
      <c r="SAV264" s="9"/>
      <c r="SAW264" s="9"/>
      <c r="SAX264" s="9"/>
      <c r="SAY264" s="9"/>
      <c r="SAZ264" s="9"/>
      <c r="SBA264" s="9"/>
      <c r="SBB264" s="9"/>
      <c r="SBC264" s="9"/>
      <c r="SBD264" s="9"/>
      <c r="SBE264" s="9"/>
      <c r="SBF264" s="9"/>
      <c r="SBG264" s="9"/>
      <c r="SBH264" s="9"/>
      <c r="SBI264" s="9"/>
      <c r="SBJ264" s="9"/>
      <c r="SBK264" s="9"/>
      <c r="SBL264" s="9"/>
      <c r="SBM264" s="9"/>
      <c r="SBN264" s="9"/>
      <c r="SBO264" s="9"/>
      <c r="SBP264" s="9"/>
      <c r="SBQ264" s="9"/>
      <c r="SBR264" s="9"/>
      <c r="SBS264" s="9"/>
      <c r="SBT264" s="9"/>
      <c r="SBU264" s="9"/>
      <c r="SBV264" s="9"/>
      <c r="SBW264" s="9"/>
      <c r="SBX264" s="9"/>
      <c r="SBY264" s="9"/>
      <c r="SBZ264" s="9"/>
      <c r="SCA264" s="9"/>
      <c r="SCB264" s="9"/>
      <c r="SCC264" s="9"/>
      <c r="SCD264" s="9"/>
      <c r="SCE264" s="9"/>
      <c r="SCF264" s="9"/>
      <c r="SCG264" s="9"/>
      <c r="SCH264" s="9"/>
      <c r="SCI264" s="9"/>
      <c r="SCJ264" s="9"/>
      <c r="SCK264" s="9"/>
      <c r="SCL264" s="9"/>
      <c r="SCM264" s="9"/>
      <c r="SCN264" s="9"/>
      <c r="SCO264" s="9"/>
      <c r="SCP264" s="9"/>
      <c r="SCQ264" s="9"/>
      <c r="SCR264" s="9"/>
      <c r="SCS264" s="9"/>
      <c r="SCT264" s="9"/>
      <c r="SCU264" s="9"/>
      <c r="SCV264" s="9"/>
      <c r="SCW264" s="9"/>
      <c r="SCX264" s="9"/>
      <c r="SCY264" s="9"/>
      <c r="SCZ264" s="9"/>
      <c r="SDA264" s="9"/>
      <c r="SDB264" s="9"/>
      <c r="SDC264" s="9"/>
      <c r="SDD264" s="9"/>
      <c r="SDE264" s="9"/>
      <c r="SDF264" s="9"/>
      <c r="SDG264" s="9"/>
      <c r="SDH264" s="9"/>
      <c r="SDI264" s="9"/>
      <c r="SDJ264" s="9"/>
      <c r="SDK264" s="9"/>
      <c r="SDL264" s="9"/>
      <c r="SDM264" s="9"/>
      <c r="SDN264" s="9"/>
      <c r="SDO264" s="9"/>
      <c r="SDP264" s="9"/>
      <c r="SDQ264" s="9"/>
      <c r="SDR264" s="9"/>
      <c r="SDS264" s="9"/>
      <c r="SDT264" s="9"/>
      <c r="SDU264" s="9"/>
      <c r="SDV264" s="9"/>
      <c r="SDW264" s="9"/>
      <c r="SDX264" s="9"/>
      <c r="SDY264" s="9"/>
      <c r="SDZ264" s="9"/>
      <c r="SEA264" s="9"/>
      <c r="SEB264" s="9"/>
      <c r="SEC264" s="9"/>
      <c r="SED264" s="9"/>
      <c r="SEE264" s="9"/>
      <c r="SEF264" s="9"/>
      <c r="SEG264" s="9"/>
      <c r="SEH264" s="9"/>
      <c r="SEI264" s="9"/>
      <c r="SEJ264" s="9"/>
      <c r="SEK264" s="9"/>
      <c r="SEL264" s="9"/>
      <c r="SEM264" s="9"/>
      <c r="SEN264" s="9"/>
      <c r="SEO264" s="9"/>
      <c r="SEP264" s="9"/>
      <c r="SEQ264" s="9"/>
      <c r="SER264" s="9"/>
      <c r="SES264" s="9"/>
      <c r="SET264" s="9"/>
      <c r="SEU264" s="9"/>
      <c r="SEV264" s="9"/>
      <c r="SEW264" s="9"/>
      <c r="SEX264" s="9"/>
      <c r="SEY264" s="9"/>
      <c r="SEZ264" s="9"/>
      <c r="SFA264" s="9"/>
      <c r="SFB264" s="9"/>
      <c r="SFC264" s="9"/>
      <c r="SFD264" s="9"/>
      <c r="SFE264" s="9"/>
      <c r="SFF264" s="9"/>
      <c r="SFG264" s="9"/>
      <c r="SFH264" s="9"/>
      <c r="SFI264" s="9"/>
      <c r="SFJ264" s="9"/>
      <c r="SFK264" s="9"/>
      <c r="SFL264" s="9"/>
      <c r="SFM264" s="9"/>
      <c r="SFN264" s="9"/>
      <c r="SFO264" s="9"/>
      <c r="SFP264" s="9"/>
      <c r="SFQ264" s="9"/>
      <c r="SFR264" s="9"/>
      <c r="SFS264" s="9"/>
      <c r="SFT264" s="9"/>
      <c r="SFU264" s="9"/>
      <c r="SFV264" s="9"/>
      <c r="SFW264" s="9"/>
      <c r="SFX264" s="9"/>
      <c r="SFY264" s="9"/>
      <c r="SFZ264" s="9"/>
      <c r="SGA264" s="9"/>
      <c r="SGB264" s="9"/>
      <c r="SGC264" s="9"/>
      <c r="SGD264" s="9"/>
      <c r="SGE264" s="9"/>
      <c r="SGF264" s="9"/>
      <c r="SGG264" s="9"/>
      <c r="SGH264" s="9"/>
      <c r="SGI264" s="9"/>
      <c r="SGJ264" s="9"/>
      <c r="SGK264" s="9"/>
      <c r="SGL264" s="9"/>
      <c r="SGM264" s="9"/>
      <c r="SGN264" s="9"/>
      <c r="SGO264" s="9"/>
      <c r="SGP264" s="9"/>
      <c r="SGQ264" s="9"/>
      <c r="SGR264" s="9"/>
      <c r="SGS264" s="9"/>
      <c r="SGT264" s="9"/>
      <c r="SGU264" s="9"/>
      <c r="SGV264" s="9"/>
      <c r="SGW264" s="9"/>
      <c r="SGX264" s="9"/>
      <c r="SGY264" s="9"/>
      <c r="SGZ264" s="9"/>
      <c r="SHA264" s="9"/>
      <c r="SHB264" s="9"/>
      <c r="SHC264" s="9"/>
      <c r="SHD264" s="9"/>
      <c r="SHE264" s="9"/>
      <c r="SHF264" s="9"/>
      <c r="SHG264" s="9"/>
      <c r="SHH264" s="9"/>
      <c r="SHI264" s="9"/>
      <c r="SHJ264" s="9"/>
      <c r="SHK264" s="9"/>
      <c r="SHL264" s="9"/>
      <c r="SHM264" s="9"/>
      <c r="SHN264" s="9"/>
      <c r="SHO264" s="9"/>
      <c r="SHP264" s="9"/>
      <c r="SHQ264" s="9"/>
      <c r="SHR264" s="9"/>
      <c r="SHS264" s="9"/>
      <c r="SHT264" s="9"/>
      <c r="SHU264" s="9"/>
      <c r="SHV264" s="9"/>
      <c r="SHW264" s="9"/>
      <c r="SHX264" s="9"/>
      <c r="SHY264" s="9"/>
      <c r="SHZ264" s="9"/>
      <c r="SIA264" s="9"/>
      <c r="SIB264" s="9"/>
      <c r="SIC264" s="9"/>
      <c r="SID264" s="9"/>
      <c r="SIE264" s="9"/>
      <c r="SIF264" s="9"/>
      <c r="SIG264" s="9"/>
      <c r="SIH264" s="9"/>
      <c r="SII264" s="9"/>
      <c r="SIJ264" s="9"/>
      <c r="SIK264" s="9"/>
      <c r="SIL264" s="9"/>
      <c r="SIM264" s="9"/>
      <c r="SIN264" s="9"/>
      <c r="SIO264" s="9"/>
      <c r="SIP264" s="9"/>
      <c r="SIQ264" s="9"/>
      <c r="SIR264" s="9"/>
      <c r="SIS264" s="9"/>
      <c r="SIT264" s="9"/>
      <c r="SIU264" s="9"/>
      <c r="SIV264" s="9"/>
      <c r="SIW264" s="9"/>
      <c r="SIX264" s="9"/>
      <c r="SIY264" s="9"/>
      <c r="SIZ264" s="9"/>
      <c r="SJA264" s="9"/>
      <c r="SJB264" s="9"/>
      <c r="SJC264" s="9"/>
      <c r="SJD264" s="9"/>
      <c r="SJE264" s="9"/>
      <c r="SJF264" s="9"/>
      <c r="SJG264" s="9"/>
      <c r="SJH264" s="9"/>
      <c r="SJI264" s="9"/>
      <c r="SJJ264" s="9"/>
      <c r="SJK264" s="9"/>
      <c r="SJL264" s="9"/>
      <c r="SJM264" s="9"/>
      <c r="SJN264" s="9"/>
      <c r="SJO264" s="9"/>
      <c r="SJP264" s="9"/>
      <c r="SJQ264" s="9"/>
      <c r="SJR264" s="9"/>
      <c r="SJS264" s="9"/>
      <c r="SJT264" s="9"/>
      <c r="SJU264" s="9"/>
      <c r="SJV264" s="9"/>
      <c r="SJW264" s="9"/>
      <c r="SJX264" s="9"/>
      <c r="SJY264" s="9"/>
      <c r="SJZ264" s="9"/>
      <c r="SKA264" s="9"/>
      <c r="SKB264" s="9"/>
      <c r="SKC264" s="9"/>
      <c r="SKD264" s="9"/>
      <c r="SKE264" s="9"/>
      <c r="SKF264" s="9"/>
      <c r="SKG264" s="9"/>
      <c r="SKH264" s="9"/>
      <c r="SKI264" s="9"/>
      <c r="SKJ264" s="9"/>
      <c r="SKK264" s="9"/>
      <c r="SKL264" s="9"/>
      <c r="SKM264" s="9"/>
      <c r="SKN264" s="9"/>
      <c r="SKO264" s="9"/>
      <c r="SKP264" s="9"/>
      <c r="SKQ264" s="9"/>
      <c r="SKR264" s="9"/>
      <c r="SKS264" s="9"/>
      <c r="SKT264" s="9"/>
      <c r="SKU264" s="9"/>
      <c r="SKV264" s="9"/>
      <c r="SKW264" s="9"/>
      <c r="SKX264" s="9"/>
      <c r="SKY264" s="9"/>
      <c r="SKZ264" s="9"/>
      <c r="SLA264" s="9"/>
      <c r="SLB264" s="9"/>
      <c r="SLC264" s="9"/>
      <c r="SLD264" s="9"/>
      <c r="SLE264" s="9"/>
      <c r="SLF264" s="9"/>
      <c r="SLG264" s="9"/>
      <c r="SLH264" s="9"/>
      <c r="SLI264" s="9"/>
      <c r="SLJ264" s="9"/>
      <c r="SLK264" s="9"/>
      <c r="SLL264" s="9"/>
      <c r="SLM264" s="9"/>
      <c r="SLN264" s="9"/>
      <c r="SLO264" s="9"/>
      <c r="SLP264" s="9"/>
      <c r="SLQ264" s="9"/>
      <c r="SLR264" s="9"/>
      <c r="SLS264" s="9"/>
      <c r="SLT264" s="9"/>
      <c r="SLU264" s="9"/>
      <c r="SLV264" s="9"/>
      <c r="SLW264" s="9"/>
      <c r="SLX264" s="9"/>
      <c r="SLY264" s="9"/>
      <c r="SLZ264" s="9"/>
      <c r="SMA264" s="9"/>
      <c r="SMB264" s="9"/>
      <c r="SMC264" s="9"/>
      <c r="SMD264" s="9"/>
      <c r="SME264" s="9"/>
      <c r="SMF264" s="9"/>
      <c r="SMG264" s="9"/>
      <c r="SMH264" s="9"/>
      <c r="SMI264" s="9"/>
      <c r="SMJ264" s="9"/>
      <c r="SMK264" s="9"/>
      <c r="SML264" s="9"/>
      <c r="SMM264" s="9"/>
      <c r="SMN264" s="9"/>
      <c r="SMO264" s="9"/>
      <c r="SMP264" s="9"/>
      <c r="SMQ264" s="9"/>
      <c r="SMR264" s="9"/>
      <c r="SMS264" s="9"/>
      <c r="SMT264" s="9"/>
      <c r="SMU264" s="9"/>
      <c r="SMV264" s="9"/>
      <c r="SMW264" s="9"/>
      <c r="SMX264" s="9"/>
      <c r="SMY264" s="9"/>
      <c r="SMZ264" s="9"/>
      <c r="SNA264" s="9"/>
      <c r="SNB264" s="9"/>
      <c r="SNC264" s="9"/>
      <c r="SND264" s="9"/>
      <c r="SNE264" s="9"/>
      <c r="SNF264" s="9"/>
      <c r="SNG264" s="9"/>
      <c r="SNH264" s="9"/>
      <c r="SNI264" s="9"/>
      <c r="SNJ264" s="9"/>
      <c r="SNK264" s="9"/>
      <c r="SNL264" s="9"/>
      <c r="SNM264" s="9"/>
      <c r="SNN264" s="9"/>
      <c r="SNO264" s="9"/>
      <c r="SNP264" s="9"/>
      <c r="SNQ264" s="9"/>
      <c r="SNR264" s="9"/>
      <c r="SNS264" s="9"/>
      <c r="SNT264" s="9"/>
      <c r="SNU264" s="9"/>
      <c r="SNV264" s="9"/>
      <c r="SNW264" s="9"/>
      <c r="SNX264" s="9"/>
      <c r="SNY264" s="9"/>
      <c r="SNZ264" s="9"/>
      <c r="SOA264" s="9"/>
      <c r="SOB264" s="9"/>
      <c r="SOC264" s="9"/>
      <c r="SOD264" s="9"/>
      <c r="SOE264" s="9"/>
      <c r="SOF264" s="9"/>
      <c r="SOG264" s="9"/>
      <c r="SOH264" s="9"/>
      <c r="SOI264" s="9"/>
      <c r="SOJ264" s="9"/>
      <c r="SOK264" s="9"/>
      <c r="SOL264" s="9"/>
      <c r="SOM264" s="9"/>
      <c r="SON264" s="9"/>
      <c r="SOO264" s="9"/>
      <c r="SOP264" s="9"/>
      <c r="SOQ264" s="9"/>
      <c r="SOR264" s="9"/>
      <c r="SOS264" s="9"/>
      <c r="SOT264" s="9"/>
      <c r="SOU264" s="9"/>
      <c r="SOV264" s="9"/>
      <c r="SOW264" s="9"/>
      <c r="SOX264" s="9"/>
      <c r="SOY264" s="9"/>
      <c r="SOZ264" s="9"/>
      <c r="SPA264" s="9"/>
      <c r="SPB264" s="9"/>
      <c r="SPC264" s="9"/>
      <c r="SPD264" s="9"/>
      <c r="SPE264" s="9"/>
      <c r="SPF264" s="9"/>
      <c r="SPG264" s="9"/>
      <c r="SPH264" s="9"/>
      <c r="SPI264" s="9"/>
      <c r="SPJ264" s="9"/>
      <c r="SPK264" s="9"/>
      <c r="SPL264" s="9"/>
      <c r="SPM264" s="9"/>
      <c r="SPN264" s="9"/>
      <c r="SPO264" s="9"/>
      <c r="SPP264" s="9"/>
      <c r="SPQ264" s="9"/>
      <c r="SPR264" s="9"/>
      <c r="SPS264" s="9"/>
      <c r="SPT264" s="9"/>
      <c r="SPU264" s="9"/>
      <c r="SPV264" s="9"/>
      <c r="SPW264" s="9"/>
      <c r="SPX264" s="9"/>
      <c r="SPY264" s="9"/>
      <c r="SPZ264" s="9"/>
      <c r="SQA264" s="9"/>
      <c r="SQB264" s="9"/>
      <c r="SQC264" s="9"/>
      <c r="SQD264" s="9"/>
      <c r="SQE264" s="9"/>
      <c r="SQF264" s="9"/>
      <c r="SQG264" s="9"/>
      <c r="SQH264" s="9"/>
      <c r="SQI264" s="9"/>
      <c r="SQJ264" s="9"/>
      <c r="SQK264" s="9"/>
      <c r="SQL264" s="9"/>
      <c r="SQM264" s="9"/>
      <c r="SQN264" s="9"/>
      <c r="SQO264" s="9"/>
      <c r="SQP264" s="9"/>
      <c r="SQQ264" s="9"/>
      <c r="SQR264" s="9"/>
      <c r="SQS264" s="9"/>
      <c r="SQT264" s="9"/>
      <c r="SQU264" s="9"/>
      <c r="SQV264" s="9"/>
      <c r="SQW264" s="9"/>
      <c r="SQX264" s="9"/>
      <c r="SQY264" s="9"/>
      <c r="SQZ264" s="9"/>
      <c r="SRA264" s="9"/>
      <c r="SRB264" s="9"/>
      <c r="SRC264" s="9"/>
      <c r="SRD264" s="9"/>
      <c r="SRE264" s="9"/>
      <c r="SRF264" s="9"/>
      <c r="SRG264" s="9"/>
      <c r="SRH264" s="9"/>
      <c r="SRI264" s="9"/>
      <c r="SRJ264" s="9"/>
      <c r="SRK264" s="9"/>
      <c r="SRL264" s="9"/>
      <c r="SRM264" s="9"/>
      <c r="SRN264" s="9"/>
      <c r="SRO264" s="9"/>
      <c r="SRP264" s="9"/>
      <c r="SRQ264" s="9"/>
      <c r="SRR264" s="9"/>
      <c r="SRS264" s="9"/>
      <c r="SRT264" s="9"/>
      <c r="SRU264" s="9"/>
      <c r="SRV264" s="9"/>
      <c r="SRW264" s="9"/>
      <c r="SRX264" s="9"/>
      <c r="SRY264" s="9"/>
      <c r="SRZ264" s="9"/>
      <c r="SSA264" s="9"/>
      <c r="SSB264" s="9"/>
      <c r="SSC264" s="9"/>
      <c r="SSD264" s="9"/>
      <c r="SSE264" s="9"/>
      <c r="SSF264" s="9"/>
      <c r="SSG264" s="9"/>
      <c r="SSH264" s="9"/>
      <c r="SSI264" s="9"/>
      <c r="SSJ264" s="9"/>
      <c r="SSK264" s="9"/>
      <c r="SSL264" s="9"/>
      <c r="SSM264" s="9"/>
      <c r="SSN264" s="9"/>
      <c r="SSO264" s="9"/>
      <c r="SSP264" s="9"/>
      <c r="SSQ264" s="9"/>
      <c r="SSR264" s="9"/>
      <c r="SSS264" s="9"/>
      <c r="SST264" s="9"/>
      <c r="SSU264" s="9"/>
      <c r="SSV264" s="9"/>
      <c r="SSW264" s="9"/>
      <c r="SSX264" s="9"/>
      <c r="SSY264" s="9"/>
      <c r="SSZ264" s="9"/>
      <c r="STA264" s="9"/>
      <c r="STB264" s="9"/>
      <c r="STC264" s="9"/>
      <c r="STD264" s="9"/>
      <c r="STE264" s="9"/>
      <c r="STF264" s="9"/>
      <c r="STG264" s="9"/>
      <c r="STH264" s="9"/>
      <c r="STI264" s="9"/>
      <c r="STJ264" s="9"/>
      <c r="STK264" s="9"/>
      <c r="STL264" s="9"/>
      <c r="STM264" s="9"/>
      <c r="STN264" s="9"/>
      <c r="STO264" s="9"/>
      <c r="STP264" s="9"/>
      <c r="STQ264" s="9"/>
      <c r="STR264" s="9"/>
      <c r="STS264" s="9"/>
      <c r="STT264" s="9"/>
      <c r="STU264" s="9"/>
      <c r="STV264" s="9"/>
      <c r="STW264" s="9"/>
      <c r="STX264" s="9"/>
      <c r="STY264" s="9"/>
      <c r="STZ264" s="9"/>
      <c r="SUA264" s="9"/>
      <c r="SUB264" s="9"/>
      <c r="SUC264" s="9"/>
      <c r="SUD264" s="9"/>
      <c r="SUE264" s="9"/>
      <c r="SUF264" s="9"/>
      <c r="SUG264" s="9"/>
      <c r="SUH264" s="9"/>
      <c r="SUI264" s="9"/>
      <c r="SUJ264" s="9"/>
      <c r="SUK264" s="9"/>
      <c r="SUL264" s="9"/>
      <c r="SUM264" s="9"/>
      <c r="SUN264" s="9"/>
      <c r="SUO264" s="9"/>
      <c r="SUP264" s="9"/>
      <c r="SUQ264" s="9"/>
      <c r="SUR264" s="9"/>
      <c r="SUS264" s="9"/>
      <c r="SUT264" s="9"/>
      <c r="SUU264" s="9"/>
      <c r="SUV264" s="9"/>
      <c r="SUW264" s="9"/>
      <c r="SUX264" s="9"/>
      <c r="SUY264" s="9"/>
      <c r="SUZ264" s="9"/>
      <c r="SVA264" s="9"/>
      <c r="SVB264" s="9"/>
      <c r="SVC264" s="9"/>
      <c r="SVD264" s="9"/>
      <c r="SVE264" s="9"/>
      <c r="SVF264" s="9"/>
      <c r="SVG264" s="9"/>
      <c r="SVH264" s="9"/>
      <c r="SVI264" s="9"/>
      <c r="SVJ264" s="9"/>
      <c r="SVK264" s="9"/>
      <c r="SVL264" s="9"/>
      <c r="SVM264" s="9"/>
      <c r="SVN264" s="9"/>
      <c r="SVO264" s="9"/>
      <c r="SVP264" s="9"/>
      <c r="SVQ264" s="9"/>
      <c r="SVR264" s="9"/>
      <c r="SVS264" s="9"/>
      <c r="SVT264" s="9"/>
      <c r="SVU264" s="9"/>
      <c r="SVV264" s="9"/>
      <c r="SVW264" s="9"/>
      <c r="SVX264" s="9"/>
      <c r="SVY264" s="9"/>
      <c r="SVZ264" s="9"/>
      <c r="SWA264" s="9"/>
      <c r="SWB264" s="9"/>
      <c r="SWC264" s="9"/>
      <c r="SWD264" s="9"/>
      <c r="SWE264" s="9"/>
      <c r="SWF264" s="9"/>
      <c r="SWG264" s="9"/>
      <c r="SWH264" s="9"/>
      <c r="SWI264" s="9"/>
      <c r="SWJ264" s="9"/>
      <c r="SWK264" s="9"/>
      <c r="SWL264" s="9"/>
      <c r="SWM264" s="9"/>
      <c r="SWN264" s="9"/>
      <c r="SWO264" s="9"/>
      <c r="SWP264" s="9"/>
      <c r="SWQ264" s="9"/>
      <c r="SWR264" s="9"/>
      <c r="SWS264" s="9"/>
      <c r="SWT264" s="9"/>
      <c r="SWU264" s="9"/>
      <c r="SWV264" s="9"/>
      <c r="SWW264" s="9"/>
      <c r="SWX264" s="9"/>
      <c r="SWY264" s="9"/>
      <c r="SWZ264" s="9"/>
      <c r="SXA264" s="9"/>
      <c r="SXB264" s="9"/>
      <c r="SXC264" s="9"/>
      <c r="SXD264" s="9"/>
      <c r="SXE264" s="9"/>
      <c r="SXF264" s="9"/>
      <c r="SXG264" s="9"/>
      <c r="SXH264" s="9"/>
      <c r="SXI264" s="9"/>
      <c r="SXJ264" s="9"/>
      <c r="SXK264" s="9"/>
      <c r="SXL264" s="9"/>
      <c r="SXM264" s="9"/>
      <c r="SXN264" s="9"/>
      <c r="SXO264" s="9"/>
      <c r="SXP264" s="9"/>
      <c r="SXQ264" s="9"/>
      <c r="SXR264" s="9"/>
      <c r="SXS264" s="9"/>
      <c r="SXT264" s="9"/>
      <c r="SXU264" s="9"/>
      <c r="SXV264" s="9"/>
      <c r="SXW264" s="9"/>
      <c r="SXX264" s="9"/>
      <c r="SXY264" s="9"/>
      <c r="SXZ264" s="9"/>
      <c r="SYA264" s="9"/>
      <c r="SYB264" s="9"/>
      <c r="SYC264" s="9"/>
      <c r="SYD264" s="9"/>
      <c r="SYE264" s="9"/>
      <c r="SYF264" s="9"/>
      <c r="SYG264" s="9"/>
      <c r="SYH264" s="9"/>
      <c r="SYI264" s="9"/>
      <c r="SYJ264" s="9"/>
      <c r="SYK264" s="9"/>
      <c r="SYL264" s="9"/>
      <c r="SYM264" s="9"/>
      <c r="SYN264" s="9"/>
      <c r="SYO264" s="9"/>
      <c r="SYP264" s="9"/>
      <c r="SYQ264" s="9"/>
      <c r="SYR264" s="9"/>
      <c r="SYS264" s="9"/>
      <c r="SYT264" s="9"/>
      <c r="SYU264" s="9"/>
      <c r="SYV264" s="9"/>
      <c r="SYW264" s="9"/>
      <c r="SYX264" s="9"/>
      <c r="SYY264" s="9"/>
      <c r="SYZ264" s="9"/>
      <c r="SZA264" s="9"/>
      <c r="SZB264" s="9"/>
      <c r="SZC264" s="9"/>
      <c r="SZD264" s="9"/>
      <c r="SZE264" s="9"/>
      <c r="SZF264" s="9"/>
      <c r="SZG264" s="9"/>
      <c r="SZH264" s="9"/>
      <c r="SZI264" s="9"/>
      <c r="SZJ264" s="9"/>
      <c r="SZK264" s="9"/>
      <c r="SZL264" s="9"/>
      <c r="SZM264" s="9"/>
      <c r="SZN264" s="9"/>
      <c r="SZO264" s="9"/>
      <c r="SZP264" s="9"/>
      <c r="SZQ264" s="9"/>
      <c r="SZR264" s="9"/>
      <c r="SZS264" s="9"/>
      <c r="SZT264" s="9"/>
      <c r="SZU264" s="9"/>
      <c r="SZV264" s="9"/>
      <c r="SZW264" s="9"/>
      <c r="SZX264" s="9"/>
      <c r="SZY264" s="9"/>
      <c r="SZZ264" s="9"/>
      <c r="TAA264" s="9"/>
      <c r="TAB264" s="9"/>
      <c r="TAC264" s="9"/>
      <c r="TAD264" s="9"/>
      <c r="TAE264" s="9"/>
      <c r="TAF264" s="9"/>
      <c r="TAG264" s="9"/>
      <c r="TAH264" s="9"/>
      <c r="TAI264" s="9"/>
      <c r="TAJ264" s="9"/>
      <c r="TAK264" s="9"/>
      <c r="TAL264" s="9"/>
      <c r="TAM264" s="9"/>
      <c r="TAN264" s="9"/>
      <c r="TAO264" s="9"/>
      <c r="TAP264" s="9"/>
      <c r="TAQ264" s="9"/>
      <c r="TAR264" s="9"/>
      <c r="TAS264" s="9"/>
      <c r="TAT264" s="9"/>
      <c r="TAU264" s="9"/>
      <c r="TAV264" s="9"/>
      <c r="TAW264" s="9"/>
      <c r="TAX264" s="9"/>
      <c r="TAY264" s="9"/>
      <c r="TAZ264" s="9"/>
      <c r="TBA264" s="9"/>
      <c r="TBB264" s="9"/>
      <c r="TBC264" s="9"/>
      <c r="TBD264" s="9"/>
      <c r="TBE264" s="9"/>
      <c r="TBF264" s="9"/>
      <c r="TBG264" s="9"/>
      <c r="TBH264" s="9"/>
      <c r="TBI264" s="9"/>
      <c r="TBJ264" s="9"/>
      <c r="TBK264" s="9"/>
      <c r="TBL264" s="9"/>
      <c r="TBM264" s="9"/>
      <c r="TBN264" s="9"/>
      <c r="TBO264" s="9"/>
      <c r="TBP264" s="9"/>
      <c r="TBQ264" s="9"/>
      <c r="TBR264" s="9"/>
      <c r="TBS264" s="9"/>
      <c r="TBT264" s="9"/>
      <c r="TBU264" s="9"/>
      <c r="TBV264" s="9"/>
      <c r="TBW264" s="9"/>
      <c r="TBX264" s="9"/>
      <c r="TBY264" s="9"/>
      <c r="TBZ264" s="9"/>
      <c r="TCA264" s="9"/>
      <c r="TCB264" s="9"/>
      <c r="TCC264" s="9"/>
      <c r="TCD264" s="9"/>
      <c r="TCE264" s="9"/>
      <c r="TCF264" s="9"/>
      <c r="TCG264" s="9"/>
      <c r="TCH264" s="9"/>
      <c r="TCI264" s="9"/>
      <c r="TCJ264" s="9"/>
      <c r="TCK264" s="9"/>
      <c r="TCL264" s="9"/>
      <c r="TCM264" s="9"/>
      <c r="TCN264" s="9"/>
      <c r="TCO264" s="9"/>
      <c r="TCP264" s="9"/>
      <c r="TCQ264" s="9"/>
      <c r="TCR264" s="9"/>
      <c r="TCS264" s="9"/>
      <c r="TCT264" s="9"/>
      <c r="TCU264" s="9"/>
      <c r="TCV264" s="9"/>
      <c r="TCW264" s="9"/>
      <c r="TCX264" s="9"/>
      <c r="TCY264" s="9"/>
      <c r="TCZ264" s="9"/>
      <c r="TDA264" s="9"/>
      <c r="TDB264" s="9"/>
      <c r="TDC264" s="9"/>
      <c r="TDD264" s="9"/>
      <c r="TDE264" s="9"/>
      <c r="TDF264" s="9"/>
      <c r="TDG264" s="9"/>
      <c r="TDH264" s="9"/>
      <c r="TDI264" s="9"/>
      <c r="TDJ264" s="9"/>
      <c r="TDK264" s="9"/>
      <c r="TDL264" s="9"/>
      <c r="TDM264" s="9"/>
      <c r="TDN264" s="9"/>
      <c r="TDO264" s="9"/>
      <c r="TDP264" s="9"/>
      <c r="TDQ264" s="9"/>
      <c r="TDR264" s="9"/>
      <c r="TDS264" s="9"/>
      <c r="TDT264" s="9"/>
      <c r="TDU264" s="9"/>
      <c r="TDV264" s="9"/>
      <c r="TDW264" s="9"/>
      <c r="TDX264" s="9"/>
      <c r="TDY264" s="9"/>
      <c r="TDZ264" s="9"/>
      <c r="TEA264" s="9"/>
      <c r="TEB264" s="9"/>
      <c r="TEC264" s="9"/>
      <c r="TED264" s="9"/>
      <c r="TEE264" s="9"/>
      <c r="TEF264" s="9"/>
      <c r="TEG264" s="9"/>
      <c r="TEH264" s="9"/>
      <c r="TEI264" s="9"/>
      <c r="TEJ264" s="9"/>
      <c r="TEK264" s="9"/>
      <c r="TEL264" s="9"/>
      <c r="TEM264" s="9"/>
      <c r="TEN264" s="9"/>
      <c r="TEO264" s="9"/>
      <c r="TEP264" s="9"/>
      <c r="TEQ264" s="9"/>
      <c r="TER264" s="9"/>
      <c r="TES264" s="9"/>
      <c r="TET264" s="9"/>
      <c r="TEU264" s="9"/>
      <c r="TEV264" s="9"/>
      <c r="TEW264" s="9"/>
      <c r="TEX264" s="9"/>
      <c r="TEY264" s="9"/>
      <c r="TEZ264" s="9"/>
      <c r="TFA264" s="9"/>
      <c r="TFB264" s="9"/>
      <c r="TFC264" s="9"/>
      <c r="TFD264" s="9"/>
      <c r="TFE264" s="9"/>
      <c r="TFF264" s="9"/>
      <c r="TFG264" s="9"/>
      <c r="TFH264" s="9"/>
      <c r="TFI264" s="9"/>
      <c r="TFJ264" s="9"/>
      <c r="TFK264" s="9"/>
      <c r="TFL264" s="9"/>
      <c r="TFM264" s="9"/>
      <c r="TFN264" s="9"/>
      <c r="TFO264" s="9"/>
      <c r="TFP264" s="9"/>
      <c r="TFQ264" s="9"/>
      <c r="TFR264" s="9"/>
      <c r="TFS264" s="9"/>
      <c r="TFT264" s="9"/>
      <c r="TFU264" s="9"/>
      <c r="TFV264" s="9"/>
      <c r="TFW264" s="9"/>
      <c r="TFX264" s="9"/>
      <c r="TFY264" s="9"/>
      <c r="TFZ264" s="9"/>
      <c r="TGA264" s="9"/>
      <c r="TGB264" s="9"/>
      <c r="TGC264" s="9"/>
      <c r="TGD264" s="9"/>
      <c r="TGE264" s="9"/>
      <c r="TGF264" s="9"/>
      <c r="TGG264" s="9"/>
      <c r="TGH264" s="9"/>
      <c r="TGI264" s="9"/>
      <c r="TGJ264" s="9"/>
      <c r="TGK264" s="9"/>
      <c r="TGL264" s="9"/>
      <c r="TGM264" s="9"/>
      <c r="TGN264" s="9"/>
      <c r="TGO264" s="9"/>
      <c r="TGP264" s="9"/>
      <c r="TGQ264" s="9"/>
      <c r="TGR264" s="9"/>
      <c r="TGS264" s="9"/>
      <c r="TGT264" s="9"/>
      <c r="TGU264" s="9"/>
      <c r="TGV264" s="9"/>
      <c r="TGW264" s="9"/>
      <c r="TGX264" s="9"/>
      <c r="TGY264" s="9"/>
      <c r="TGZ264" s="9"/>
      <c r="THA264" s="9"/>
      <c r="THB264" s="9"/>
      <c r="THC264" s="9"/>
      <c r="THD264" s="9"/>
      <c r="THE264" s="9"/>
      <c r="THF264" s="9"/>
      <c r="THG264" s="9"/>
      <c r="THH264" s="9"/>
      <c r="THI264" s="9"/>
      <c r="THJ264" s="9"/>
      <c r="THK264" s="9"/>
      <c r="THL264" s="9"/>
      <c r="THM264" s="9"/>
      <c r="THN264" s="9"/>
      <c r="THO264" s="9"/>
      <c r="THP264" s="9"/>
      <c r="THQ264" s="9"/>
      <c r="THR264" s="9"/>
      <c r="THS264" s="9"/>
      <c r="THT264" s="9"/>
      <c r="THU264" s="9"/>
      <c r="THV264" s="9"/>
      <c r="THW264" s="9"/>
      <c r="THX264" s="9"/>
      <c r="THY264" s="9"/>
      <c r="THZ264" s="9"/>
      <c r="TIA264" s="9"/>
      <c r="TIB264" s="9"/>
      <c r="TIC264" s="9"/>
      <c r="TID264" s="9"/>
      <c r="TIE264" s="9"/>
      <c r="TIF264" s="9"/>
      <c r="TIG264" s="9"/>
      <c r="TIH264" s="9"/>
      <c r="TII264" s="9"/>
      <c r="TIJ264" s="9"/>
      <c r="TIK264" s="9"/>
      <c r="TIL264" s="9"/>
      <c r="TIM264" s="9"/>
      <c r="TIN264" s="9"/>
      <c r="TIO264" s="9"/>
      <c r="TIP264" s="9"/>
      <c r="TIQ264" s="9"/>
      <c r="TIR264" s="9"/>
      <c r="TIS264" s="9"/>
      <c r="TIT264" s="9"/>
      <c r="TIU264" s="9"/>
      <c r="TIV264" s="9"/>
      <c r="TIW264" s="9"/>
      <c r="TIX264" s="9"/>
      <c r="TIY264" s="9"/>
      <c r="TIZ264" s="9"/>
      <c r="TJA264" s="9"/>
      <c r="TJB264" s="9"/>
      <c r="TJC264" s="9"/>
      <c r="TJD264" s="9"/>
      <c r="TJE264" s="9"/>
      <c r="TJF264" s="9"/>
      <c r="TJG264" s="9"/>
      <c r="TJH264" s="9"/>
      <c r="TJI264" s="9"/>
      <c r="TJJ264" s="9"/>
      <c r="TJK264" s="9"/>
      <c r="TJL264" s="9"/>
      <c r="TJM264" s="9"/>
      <c r="TJN264" s="9"/>
      <c r="TJO264" s="9"/>
      <c r="TJP264" s="9"/>
      <c r="TJQ264" s="9"/>
      <c r="TJR264" s="9"/>
      <c r="TJS264" s="9"/>
      <c r="TJT264" s="9"/>
      <c r="TJU264" s="9"/>
      <c r="TJV264" s="9"/>
      <c r="TJW264" s="9"/>
      <c r="TJX264" s="9"/>
      <c r="TJY264" s="9"/>
      <c r="TJZ264" s="9"/>
      <c r="TKA264" s="9"/>
      <c r="TKB264" s="9"/>
      <c r="TKC264" s="9"/>
      <c r="TKD264" s="9"/>
      <c r="TKE264" s="9"/>
      <c r="TKF264" s="9"/>
      <c r="TKG264" s="9"/>
      <c r="TKH264" s="9"/>
      <c r="TKI264" s="9"/>
      <c r="TKJ264" s="9"/>
      <c r="TKK264" s="9"/>
      <c r="TKL264" s="9"/>
      <c r="TKM264" s="9"/>
      <c r="TKN264" s="9"/>
      <c r="TKO264" s="9"/>
      <c r="TKP264" s="9"/>
      <c r="TKQ264" s="9"/>
      <c r="TKR264" s="9"/>
      <c r="TKS264" s="9"/>
      <c r="TKT264" s="9"/>
      <c r="TKU264" s="9"/>
      <c r="TKV264" s="9"/>
      <c r="TKW264" s="9"/>
      <c r="TKX264" s="9"/>
      <c r="TKY264" s="9"/>
      <c r="TKZ264" s="9"/>
      <c r="TLA264" s="9"/>
      <c r="TLB264" s="9"/>
      <c r="TLC264" s="9"/>
      <c r="TLD264" s="9"/>
      <c r="TLE264" s="9"/>
      <c r="TLF264" s="9"/>
      <c r="TLG264" s="9"/>
      <c r="TLH264" s="9"/>
      <c r="TLI264" s="9"/>
      <c r="TLJ264" s="9"/>
      <c r="TLK264" s="9"/>
      <c r="TLL264" s="9"/>
      <c r="TLM264" s="9"/>
      <c r="TLN264" s="9"/>
      <c r="TLO264" s="9"/>
      <c r="TLP264" s="9"/>
      <c r="TLQ264" s="9"/>
      <c r="TLR264" s="9"/>
      <c r="TLS264" s="9"/>
      <c r="TLT264" s="9"/>
      <c r="TLU264" s="9"/>
      <c r="TLV264" s="9"/>
      <c r="TLW264" s="9"/>
      <c r="TLX264" s="9"/>
      <c r="TLY264" s="9"/>
      <c r="TLZ264" s="9"/>
      <c r="TMA264" s="9"/>
      <c r="TMB264" s="9"/>
      <c r="TMC264" s="9"/>
      <c r="TMD264" s="9"/>
      <c r="TME264" s="9"/>
      <c r="TMF264" s="9"/>
      <c r="TMG264" s="9"/>
      <c r="TMH264" s="9"/>
      <c r="TMI264" s="9"/>
      <c r="TMJ264" s="9"/>
      <c r="TMK264" s="9"/>
      <c r="TML264" s="9"/>
      <c r="TMM264" s="9"/>
      <c r="TMN264" s="9"/>
      <c r="TMO264" s="9"/>
      <c r="TMP264" s="9"/>
      <c r="TMQ264" s="9"/>
      <c r="TMR264" s="9"/>
      <c r="TMS264" s="9"/>
      <c r="TMT264" s="9"/>
      <c r="TMU264" s="9"/>
      <c r="TMV264" s="9"/>
      <c r="TMW264" s="9"/>
      <c r="TMX264" s="9"/>
      <c r="TMY264" s="9"/>
      <c r="TMZ264" s="9"/>
      <c r="TNA264" s="9"/>
      <c r="TNB264" s="9"/>
      <c r="TNC264" s="9"/>
      <c r="TND264" s="9"/>
      <c r="TNE264" s="9"/>
      <c r="TNF264" s="9"/>
      <c r="TNG264" s="9"/>
      <c r="TNH264" s="9"/>
      <c r="TNI264" s="9"/>
      <c r="TNJ264" s="9"/>
      <c r="TNK264" s="9"/>
      <c r="TNL264" s="9"/>
      <c r="TNM264" s="9"/>
      <c r="TNN264" s="9"/>
      <c r="TNO264" s="9"/>
      <c r="TNP264" s="9"/>
      <c r="TNQ264" s="9"/>
      <c r="TNR264" s="9"/>
      <c r="TNS264" s="9"/>
      <c r="TNT264" s="9"/>
      <c r="TNU264" s="9"/>
      <c r="TNV264" s="9"/>
      <c r="TNW264" s="9"/>
      <c r="TNX264" s="9"/>
      <c r="TNY264" s="9"/>
      <c r="TNZ264" s="9"/>
      <c r="TOA264" s="9"/>
      <c r="TOB264" s="9"/>
      <c r="TOC264" s="9"/>
      <c r="TOD264" s="9"/>
      <c r="TOE264" s="9"/>
      <c r="TOF264" s="9"/>
      <c r="TOG264" s="9"/>
      <c r="TOH264" s="9"/>
      <c r="TOI264" s="9"/>
      <c r="TOJ264" s="9"/>
      <c r="TOK264" s="9"/>
      <c r="TOL264" s="9"/>
      <c r="TOM264" s="9"/>
      <c r="TON264" s="9"/>
      <c r="TOO264" s="9"/>
      <c r="TOP264" s="9"/>
      <c r="TOQ264" s="9"/>
      <c r="TOR264" s="9"/>
      <c r="TOS264" s="9"/>
      <c r="TOT264" s="9"/>
      <c r="TOU264" s="9"/>
      <c r="TOV264" s="9"/>
      <c r="TOW264" s="9"/>
      <c r="TOX264" s="9"/>
      <c r="TOY264" s="9"/>
      <c r="TOZ264" s="9"/>
      <c r="TPA264" s="9"/>
      <c r="TPB264" s="9"/>
      <c r="TPC264" s="9"/>
      <c r="TPD264" s="9"/>
      <c r="TPE264" s="9"/>
      <c r="TPF264" s="9"/>
      <c r="TPG264" s="9"/>
      <c r="TPH264" s="9"/>
      <c r="TPI264" s="9"/>
      <c r="TPJ264" s="9"/>
      <c r="TPK264" s="9"/>
      <c r="TPL264" s="9"/>
      <c r="TPM264" s="9"/>
      <c r="TPN264" s="9"/>
      <c r="TPO264" s="9"/>
      <c r="TPP264" s="9"/>
      <c r="TPQ264" s="9"/>
      <c r="TPR264" s="9"/>
      <c r="TPS264" s="9"/>
      <c r="TPT264" s="9"/>
      <c r="TPU264" s="9"/>
      <c r="TPV264" s="9"/>
      <c r="TPW264" s="9"/>
      <c r="TPX264" s="9"/>
      <c r="TPY264" s="9"/>
      <c r="TPZ264" s="9"/>
      <c r="TQA264" s="9"/>
      <c r="TQB264" s="9"/>
      <c r="TQC264" s="9"/>
      <c r="TQD264" s="9"/>
      <c r="TQE264" s="9"/>
      <c r="TQF264" s="9"/>
      <c r="TQG264" s="9"/>
      <c r="TQH264" s="9"/>
      <c r="TQI264" s="9"/>
      <c r="TQJ264" s="9"/>
      <c r="TQK264" s="9"/>
      <c r="TQL264" s="9"/>
      <c r="TQM264" s="9"/>
      <c r="TQN264" s="9"/>
      <c r="TQO264" s="9"/>
      <c r="TQP264" s="9"/>
      <c r="TQQ264" s="9"/>
      <c r="TQR264" s="9"/>
      <c r="TQS264" s="9"/>
      <c r="TQT264" s="9"/>
      <c r="TQU264" s="9"/>
      <c r="TQV264" s="9"/>
      <c r="TQW264" s="9"/>
      <c r="TQX264" s="9"/>
      <c r="TQY264" s="9"/>
      <c r="TQZ264" s="9"/>
      <c r="TRA264" s="9"/>
      <c r="TRB264" s="9"/>
      <c r="TRC264" s="9"/>
      <c r="TRD264" s="9"/>
      <c r="TRE264" s="9"/>
      <c r="TRF264" s="9"/>
      <c r="TRG264" s="9"/>
      <c r="TRH264" s="9"/>
      <c r="TRI264" s="9"/>
      <c r="TRJ264" s="9"/>
      <c r="TRK264" s="9"/>
      <c r="TRL264" s="9"/>
      <c r="TRM264" s="9"/>
      <c r="TRN264" s="9"/>
      <c r="TRO264" s="9"/>
      <c r="TRP264" s="9"/>
      <c r="TRQ264" s="9"/>
      <c r="TRR264" s="9"/>
      <c r="TRS264" s="9"/>
      <c r="TRT264" s="9"/>
      <c r="TRU264" s="9"/>
      <c r="TRV264" s="9"/>
      <c r="TRW264" s="9"/>
      <c r="TRX264" s="9"/>
      <c r="TRY264" s="9"/>
      <c r="TRZ264" s="9"/>
      <c r="TSA264" s="9"/>
      <c r="TSB264" s="9"/>
      <c r="TSC264" s="9"/>
      <c r="TSD264" s="9"/>
      <c r="TSE264" s="9"/>
      <c r="TSF264" s="9"/>
      <c r="TSG264" s="9"/>
      <c r="TSH264" s="9"/>
      <c r="TSI264" s="9"/>
      <c r="TSJ264" s="9"/>
      <c r="TSK264" s="9"/>
      <c r="TSL264" s="9"/>
      <c r="TSM264" s="9"/>
      <c r="TSN264" s="9"/>
      <c r="TSO264" s="9"/>
      <c r="TSP264" s="9"/>
      <c r="TSQ264" s="9"/>
      <c r="TSR264" s="9"/>
      <c r="TSS264" s="9"/>
      <c r="TST264" s="9"/>
      <c r="TSU264" s="9"/>
      <c r="TSV264" s="9"/>
      <c r="TSW264" s="9"/>
      <c r="TSX264" s="9"/>
      <c r="TSY264" s="9"/>
      <c r="TSZ264" s="9"/>
      <c r="TTA264" s="9"/>
      <c r="TTB264" s="9"/>
      <c r="TTC264" s="9"/>
      <c r="TTD264" s="9"/>
      <c r="TTE264" s="9"/>
      <c r="TTF264" s="9"/>
      <c r="TTG264" s="9"/>
      <c r="TTH264" s="9"/>
      <c r="TTI264" s="9"/>
      <c r="TTJ264" s="9"/>
      <c r="TTK264" s="9"/>
      <c r="TTL264" s="9"/>
      <c r="TTM264" s="9"/>
      <c r="TTN264" s="9"/>
      <c r="TTO264" s="9"/>
      <c r="TTP264" s="9"/>
      <c r="TTQ264" s="9"/>
      <c r="TTR264" s="9"/>
      <c r="TTS264" s="9"/>
      <c r="TTT264" s="9"/>
      <c r="TTU264" s="9"/>
      <c r="TTV264" s="9"/>
      <c r="TTW264" s="9"/>
      <c r="TTX264" s="9"/>
      <c r="TTY264" s="9"/>
      <c r="TTZ264" s="9"/>
      <c r="TUA264" s="9"/>
      <c r="TUB264" s="9"/>
      <c r="TUC264" s="9"/>
      <c r="TUD264" s="9"/>
      <c r="TUE264" s="9"/>
      <c r="TUF264" s="9"/>
      <c r="TUG264" s="9"/>
      <c r="TUH264" s="9"/>
      <c r="TUI264" s="9"/>
      <c r="TUJ264" s="9"/>
      <c r="TUK264" s="9"/>
      <c r="TUL264" s="9"/>
      <c r="TUM264" s="9"/>
      <c r="TUN264" s="9"/>
      <c r="TUO264" s="9"/>
      <c r="TUP264" s="9"/>
      <c r="TUQ264" s="9"/>
      <c r="TUR264" s="9"/>
      <c r="TUS264" s="9"/>
      <c r="TUT264" s="9"/>
      <c r="TUU264" s="9"/>
      <c r="TUV264" s="9"/>
      <c r="TUW264" s="9"/>
      <c r="TUX264" s="9"/>
      <c r="TUY264" s="9"/>
      <c r="TUZ264" s="9"/>
      <c r="TVA264" s="9"/>
      <c r="TVB264" s="9"/>
      <c r="TVC264" s="9"/>
      <c r="TVD264" s="9"/>
      <c r="TVE264" s="9"/>
      <c r="TVF264" s="9"/>
      <c r="TVG264" s="9"/>
      <c r="TVH264" s="9"/>
      <c r="TVI264" s="9"/>
      <c r="TVJ264" s="9"/>
      <c r="TVK264" s="9"/>
      <c r="TVL264" s="9"/>
      <c r="TVM264" s="9"/>
      <c r="TVN264" s="9"/>
      <c r="TVO264" s="9"/>
      <c r="TVP264" s="9"/>
      <c r="TVQ264" s="9"/>
      <c r="TVR264" s="9"/>
      <c r="TVS264" s="9"/>
      <c r="TVT264" s="9"/>
      <c r="TVU264" s="9"/>
      <c r="TVV264" s="9"/>
      <c r="TVW264" s="9"/>
      <c r="TVX264" s="9"/>
      <c r="TVY264" s="9"/>
      <c r="TVZ264" s="9"/>
      <c r="TWA264" s="9"/>
      <c r="TWB264" s="9"/>
      <c r="TWC264" s="9"/>
      <c r="TWD264" s="9"/>
      <c r="TWE264" s="9"/>
      <c r="TWF264" s="9"/>
      <c r="TWG264" s="9"/>
      <c r="TWH264" s="9"/>
      <c r="TWI264" s="9"/>
      <c r="TWJ264" s="9"/>
      <c r="TWK264" s="9"/>
      <c r="TWL264" s="9"/>
      <c r="TWM264" s="9"/>
      <c r="TWN264" s="9"/>
      <c r="TWO264" s="9"/>
      <c r="TWP264" s="9"/>
      <c r="TWQ264" s="9"/>
      <c r="TWR264" s="9"/>
      <c r="TWS264" s="9"/>
      <c r="TWT264" s="9"/>
      <c r="TWU264" s="9"/>
      <c r="TWV264" s="9"/>
      <c r="TWW264" s="9"/>
      <c r="TWX264" s="9"/>
      <c r="TWY264" s="9"/>
      <c r="TWZ264" s="9"/>
      <c r="TXA264" s="9"/>
      <c r="TXB264" s="9"/>
      <c r="TXC264" s="9"/>
      <c r="TXD264" s="9"/>
      <c r="TXE264" s="9"/>
      <c r="TXF264" s="9"/>
      <c r="TXG264" s="9"/>
      <c r="TXH264" s="9"/>
      <c r="TXI264" s="9"/>
      <c r="TXJ264" s="9"/>
      <c r="TXK264" s="9"/>
      <c r="TXL264" s="9"/>
      <c r="TXM264" s="9"/>
      <c r="TXN264" s="9"/>
      <c r="TXO264" s="9"/>
      <c r="TXP264" s="9"/>
      <c r="TXQ264" s="9"/>
      <c r="TXR264" s="9"/>
      <c r="TXS264" s="9"/>
      <c r="TXT264" s="9"/>
      <c r="TXU264" s="9"/>
      <c r="TXV264" s="9"/>
      <c r="TXW264" s="9"/>
      <c r="TXX264" s="9"/>
      <c r="TXY264" s="9"/>
      <c r="TXZ264" s="9"/>
      <c r="TYA264" s="9"/>
      <c r="TYB264" s="9"/>
      <c r="TYC264" s="9"/>
      <c r="TYD264" s="9"/>
      <c r="TYE264" s="9"/>
      <c r="TYF264" s="9"/>
      <c r="TYG264" s="9"/>
      <c r="TYH264" s="9"/>
      <c r="TYI264" s="9"/>
      <c r="TYJ264" s="9"/>
      <c r="TYK264" s="9"/>
      <c r="TYL264" s="9"/>
      <c r="TYM264" s="9"/>
      <c r="TYN264" s="9"/>
      <c r="TYO264" s="9"/>
      <c r="TYP264" s="9"/>
      <c r="TYQ264" s="9"/>
      <c r="TYR264" s="9"/>
      <c r="TYS264" s="9"/>
      <c r="TYT264" s="9"/>
      <c r="TYU264" s="9"/>
      <c r="TYV264" s="9"/>
      <c r="TYW264" s="9"/>
      <c r="TYX264" s="9"/>
      <c r="TYY264" s="9"/>
      <c r="TYZ264" s="9"/>
      <c r="TZA264" s="9"/>
      <c r="TZB264" s="9"/>
      <c r="TZC264" s="9"/>
      <c r="TZD264" s="9"/>
      <c r="TZE264" s="9"/>
      <c r="TZF264" s="9"/>
      <c r="TZG264" s="9"/>
      <c r="TZH264" s="9"/>
      <c r="TZI264" s="9"/>
      <c r="TZJ264" s="9"/>
      <c r="TZK264" s="9"/>
      <c r="TZL264" s="9"/>
      <c r="TZM264" s="9"/>
      <c r="TZN264" s="9"/>
      <c r="TZO264" s="9"/>
      <c r="TZP264" s="9"/>
      <c r="TZQ264" s="9"/>
      <c r="TZR264" s="9"/>
      <c r="TZS264" s="9"/>
      <c r="TZT264" s="9"/>
      <c r="TZU264" s="9"/>
      <c r="TZV264" s="9"/>
      <c r="TZW264" s="9"/>
      <c r="TZX264" s="9"/>
      <c r="TZY264" s="9"/>
      <c r="TZZ264" s="9"/>
      <c r="UAA264" s="9"/>
      <c r="UAB264" s="9"/>
      <c r="UAC264" s="9"/>
      <c r="UAD264" s="9"/>
      <c r="UAE264" s="9"/>
      <c r="UAF264" s="9"/>
      <c r="UAG264" s="9"/>
      <c r="UAH264" s="9"/>
      <c r="UAI264" s="9"/>
      <c r="UAJ264" s="9"/>
      <c r="UAK264" s="9"/>
      <c r="UAL264" s="9"/>
      <c r="UAM264" s="9"/>
      <c r="UAN264" s="9"/>
      <c r="UAO264" s="9"/>
      <c r="UAP264" s="9"/>
      <c r="UAQ264" s="9"/>
      <c r="UAR264" s="9"/>
      <c r="UAS264" s="9"/>
      <c r="UAT264" s="9"/>
      <c r="UAU264" s="9"/>
      <c r="UAV264" s="9"/>
      <c r="UAW264" s="9"/>
      <c r="UAX264" s="9"/>
      <c r="UAY264" s="9"/>
      <c r="UAZ264" s="9"/>
      <c r="UBA264" s="9"/>
      <c r="UBB264" s="9"/>
      <c r="UBC264" s="9"/>
      <c r="UBD264" s="9"/>
      <c r="UBE264" s="9"/>
      <c r="UBF264" s="9"/>
      <c r="UBG264" s="9"/>
      <c r="UBH264" s="9"/>
      <c r="UBI264" s="9"/>
      <c r="UBJ264" s="9"/>
      <c r="UBK264" s="9"/>
      <c r="UBL264" s="9"/>
      <c r="UBM264" s="9"/>
      <c r="UBN264" s="9"/>
      <c r="UBO264" s="9"/>
      <c r="UBP264" s="9"/>
      <c r="UBQ264" s="9"/>
      <c r="UBR264" s="9"/>
      <c r="UBS264" s="9"/>
      <c r="UBT264" s="9"/>
      <c r="UBU264" s="9"/>
      <c r="UBV264" s="9"/>
      <c r="UBW264" s="9"/>
      <c r="UBX264" s="9"/>
      <c r="UBY264" s="9"/>
      <c r="UBZ264" s="9"/>
      <c r="UCA264" s="9"/>
      <c r="UCB264" s="9"/>
      <c r="UCC264" s="9"/>
      <c r="UCD264" s="9"/>
      <c r="UCE264" s="9"/>
      <c r="UCF264" s="9"/>
      <c r="UCG264" s="9"/>
      <c r="UCH264" s="9"/>
      <c r="UCI264" s="9"/>
      <c r="UCJ264" s="9"/>
      <c r="UCK264" s="9"/>
      <c r="UCL264" s="9"/>
      <c r="UCM264" s="9"/>
      <c r="UCN264" s="9"/>
      <c r="UCO264" s="9"/>
      <c r="UCP264" s="9"/>
      <c r="UCQ264" s="9"/>
      <c r="UCR264" s="9"/>
      <c r="UCS264" s="9"/>
      <c r="UCT264" s="9"/>
      <c r="UCU264" s="9"/>
      <c r="UCV264" s="9"/>
      <c r="UCW264" s="9"/>
      <c r="UCX264" s="9"/>
      <c r="UCY264" s="9"/>
      <c r="UCZ264" s="9"/>
      <c r="UDA264" s="9"/>
      <c r="UDB264" s="9"/>
      <c r="UDC264" s="9"/>
      <c r="UDD264" s="9"/>
      <c r="UDE264" s="9"/>
      <c r="UDF264" s="9"/>
      <c r="UDG264" s="9"/>
      <c r="UDH264" s="9"/>
      <c r="UDI264" s="9"/>
      <c r="UDJ264" s="9"/>
      <c r="UDK264" s="9"/>
      <c r="UDL264" s="9"/>
      <c r="UDM264" s="9"/>
      <c r="UDN264" s="9"/>
      <c r="UDO264" s="9"/>
      <c r="UDP264" s="9"/>
      <c r="UDQ264" s="9"/>
      <c r="UDR264" s="9"/>
      <c r="UDS264" s="9"/>
      <c r="UDT264" s="9"/>
      <c r="UDU264" s="9"/>
      <c r="UDV264" s="9"/>
      <c r="UDW264" s="9"/>
      <c r="UDX264" s="9"/>
      <c r="UDY264" s="9"/>
      <c r="UDZ264" s="9"/>
      <c r="UEA264" s="9"/>
      <c r="UEB264" s="9"/>
      <c r="UEC264" s="9"/>
      <c r="UED264" s="9"/>
      <c r="UEE264" s="9"/>
      <c r="UEF264" s="9"/>
      <c r="UEG264" s="9"/>
      <c r="UEH264" s="9"/>
      <c r="UEI264" s="9"/>
      <c r="UEJ264" s="9"/>
      <c r="UEK264" s="9"/>
      <c r="UEL264" s="9"/>
      <c r="UEM264" s="9"/>
      <c r="UEN264" s="9"/>
      <c r="UEO264" s="9"/>
      <c r="UEP264" s="9"/>
      <c r="UEQ264" s="9"/>
      <c r="UER264" s="9"/>
      <c r="UES264" s="9"/>
      <c r="UET264" s="9"/>
      <c r="UEU264" s="9"/>
      <c r="UEV264" s="9"/>
      <c r="UEW264" s="9"/>
      <c r="UEX264" s="9"/>
      <c r="UEY264" s="9"/>
      <c r="UEZ264" s="9"/>
      <c r="UFA264" s="9"/>
      <c r="UFB264" s="9"/>
      <c r="UFC264" s="9"/>
      <c r="UFD264" s="9"/>
      <c r="UFE264" s="9"/>
      <c r="UFF264" s="9"/>
      <c r="UFG264" s="9"/>
      <c r="UFH264" s="9"/>
      <c r="UFI264" s="9"/>
      <c r="UFJ264" s="9"/>
      <c r="UFK264" s="9"/>
      <c r="UFL264" s="9"/>
      <c r="UFM264" s="9"/>
      <c r="UFN264" s="9"/>
      <c r="UFO264" s="9"/>
      <c r="UFP264" s="9"/>
      <c r="UFQ264" s="9"/>
      <c r="UFR264" s="9"/>
      <c r="UFS264" s="9"/>
      <c r="UFT264" s="9"/>
      <c r="UFU264" s="9"/>
      <c r="UFV264" s="9"/>
      <c r="UFW264" s="9"/>
      <c r="UFX264" s="9"/>
      <c r="UFY264" s="9"/>
      <c r="UFZ264" s="9"/>
      <c r="UGA264" s="9"/>
      <c r="UGB264" s="9"/>
      <c r="UGC264" s="9"/>
      <c r="UGD264" s="9"/>
      <c r="UGE264" s="9"/>
      <c r="UGF264" s="9"/>
      <c r="UGG264" s="9"/>
      <c r="UGH264" s="9"/>
      <c r="UGI264" s="9"/>
      <c r="UGJ264" s="9"/>
      <c r="UGK264" s="9"/>
      <c r="UGL264" s="9"/>
      <c r="UGM264" s="9"/>
      <c r="UGN264" s="9"/>
      <c r="UGO264" s="9"/>
      <c r="UGP264" s="9"/>
      <c r="UGQ264" s="9"/>
      <c r="UGR264" s="9"/>
      <c r="UGS264" s="9"/>
      <c r="UGT264" s="9"/>
      <c r="UGU264" s="9"/>
      <c r="UGV264" s="9"/>
      <c r="UGW264" s="9"/>
      <c r="UGX264" s="9"/>
      <c r="UGY264" s="9"/>
      <c r="UGZ264" s="9"/>
      <c r="UHA264" s="9"/>
      <c r="UHB264" s="9"/>
      <c r="UHC264" s="9"/>
      <c r="UHD264" s="9"/>
      <c r="UHE264" s="9"/>
      <c r="UHF264" s="9"/>
      <c r="UHG264" s="9"/>
      <c r="UHH264" s="9"/>
      <c r="UHI264" s="9"/>
      <c r="UHJ264" s="9"/>
      <c r="UHK264" s="9"/>
      <c r="UHL264" s="9"/>
      <c r="UHM264" s="9"/>
      <c r="UHN264" s="9"/>
      <c r="UHO264" s="9"/>
      <c r="UHP264" s="9"/>
      <c r="UHQ264" s="9"/>
      <c r="UHR264" s="9"/>
      <c r="UHS264" s="9"/>
      <c r="UHT264" s="9"/>
      <c r="UHU264" s="9"/>
      <c r="UHV264" s="9"/>
      <c r="UHW264" s="9"/>
      <c r="UHX264" s="9"/>
      <c r="UHY264" s="9"/>
      <c r="UHZ264" s="9"/>
      <c r="UIA264" s="9"/>
      <c r="UIB264" s="9"/>
      <c r="UIC264" s="9"/>
      <c r="UID264" s="9"/>
      <c r="UIE264" s="9"/>
      <c r="UIF264" s="9"/>
      <c r="UIG264" s="9"/>
      <c r="UIH264" s="9"/>
      <c r="UII264" s="9"/>
      <c r="UIJ264" s="9"/>
      <c r="UIK264" s="9"/>
      <c r="UIL264" s="9"/>
      <c r="UIM264" s="9"/>
      <c r="UIN264" s="9"/>
      <c r="UIO264" s="9"/>
      <c r="UIP264" s="9"/>
      <c r="UIQ264" s="9"/>
      <c r="UIR264" s="9"/>
      <c r="UIS264" s="9"/>
      <c r="UIT264" s="9"/>
      <c r="UIU264" s="9"/>
      <c r="UIV264" s="9"/>
      <c r="UIW264" s="9"/>
      <c r="UIX264" s="9"/>
      <c r="UIY264" s="9"/>
      <c r="UIZ264" s="9"/>
      <c r="UJA264" s="9"/>
      <c r="UJB264" s="9"/>
      <c r="UJC264" s="9"/>
      <c r="UJD264" s="9"/>
      <c r="UJE264" s="9"/>
      <c r="UJF264" s="9"/>
      <c r="UJG264" s="9"/>
      <c r="UJH264" s="9"/>
      <c r="UJI264" s="9"/>
      <c r="UJJ264" s="9"/>
      <c r="UJK264" s="9"/>
      <c r="UJL264" s="9"/>
      <c r="UJM264" s="9"/>
      <c r="UJN264" s="9"/>
      <c r="UJO264" s="9"/>
      <c r="UJP264" s="9"/>
      <c r="UJQ264" s="9"/>
      <c r="UJR264" s="9"/>
      <c r="UJS264" s="9"/>
      <c r="UJT264" s="9"/>
      <c r="UJU264" s="9"/>
      <c r="UJV264" s="9"/>
      <c r="UJW264" s="9"/>
      <c r="UJX264" s="9"/>
      <c r="UJY264" s="9"/>
      <c r="UJZ264" s="9"/>
      <c r="UKA264" s="9"/>
      <c r="UKB264" s="9"/>
      <c r="UKC264" s="9"/>
      <c r="UKD264" s="9"/>
      <c r="UKE264" s="9"/>
      <c r="UKF264" s="9"/>
      <c r="UKG264" s="9"/>
      <c r="UKH264" s="9"/>
      <c r="UKI264" s="9"/>
      <c r="UKJ264" s="9"/>
      <c r="UKK264" s="9"/>
      <c r="UKL264" s="9"/>
      <c r="UKM264" s="9"/>
      <c r="UKN264" s="9"/>
      <c r="UKO264" s="9"/>
      <c r="UKP264" s="9"/>
      <c r="UKQ264" s="9"/>
      <c r="UKR264" s="9"/>
      <c r="UKS264" s="9"/>
      <c r="UKT264" s="9"/>
      <c r="UKU264" s="9"/>
      <c r="UKV264" s="9"/>
      <c r="UKW264" s="9"/>
      <c r="UKX264" s="9"/>
      <c r="UKY264" s="9"/>
      <c r="UKZ264" s="9"/>
      <c r="ULA264" s="9"/>
      <c r="ULB264" s="9"/>
      <c r="ULC264" s="9"/>
      <c r="ULD264" s="9"/>
      <c r="ULE264" s="9"/>
      <c r="ULF264" s="9"/>
      <c r="ULG264" s="9"/>
      <c r="ULH264" s="9"/>
      <c r="ULI264" s="9"/>
      <c r="ULJ264" s="9"/>
      <c r="ULK264" s="9"/>
      <c r="ULL264" s="9"/>
      <c r="ULM264" s="9"/>
      <c r="ULN264" s="9"/>
      <c r="ULO264" s="9"/>
      <c r="ULP264" s="9"/>
      <c r="ULQ264" s="9"/>
      <c r="ULR264" s="9"/>
      <c r="ULS264" s="9"/>
      <c r="ULT264" s="9"/>
      <c r="ULU264" s="9"/>
      <c r="ULV264" s="9"/>
      <c r="ULW264" s="9"/>
      <c r="ULX264" s="9"/>
      <c r="ULY264" s="9"/>
      <c r="ULZ264" s="9"/>
      <c r="UMA264" s="9"/>
      <c r="UMB264" s="9"/>
      <c r="UMC264" s="9"/>
      <c r="UMD264" s="9"/>
      <c r="UME264" s="9"/>
      <c r="UMF264" s="9"/>
      <c r="UMG264" s="9"/>
      <c r="UMH264" s="9"/>
      <c r="UMI264" s="9"/>
      <c r="UMJ264" s="9"/>
      <c r="UMK264" s="9"/>
      <c r="UML264" s="9"/>
      <c r="UMM264" s="9"/>
      <c r="UMN264" s="9"/>
      <c r="UMO264" s="9"/>
      <c r="UMP264" s="9"/>
      <c r="UMQ264" s="9"/>
      <c r="UMR264" s="9"/>
      <c r="UMS264" s="9"/>
      <c r="UMT264" s="9"/>
      <c r="UMU264" s="9"/>
      <c r="UMV264" s="9"/>
      <c r="UMW264" s="9"/>
      <c r="UMX264" s="9"/>
      <c r="UMY264" s="9"/>
      <c r="UMZ264" s="9"/>
      <c r="UNA264" s="9"/>
      <c r="UNB264" s="9"/>
      <c r="UNC264" s="9"/>
      <c r="UND264" s="9"/>
      <c r="UNE264" s="9"/>
      <c r="UNF264" s="9"/>
      <c r="UNG264" s="9"/>
      <c r="UNH264" s="9"/>
      <c r="UNI264" s="9"/>
      <c r="UNJ264" s="9"/>
      <c r="UNK264" s="9"/>
      <c r="UNL264" s="9"/>
      <c r="UNM264" s="9"/>
      <c r="UNN264" s="9"/>
      <c r="UNO264" s="9"/>
      <c r="UNP264" s="9"/>
      <c r="UNQ264" s="9"/>
      <c r="UNR264" s="9"/>
      <c r="UNS264" s="9"/>
      <c r="UNT264" s="9"/>
      <c r="UNU264" s="9"/>
      <c r="UNV264" s="9"/>
      <c r="UNW264" s="9"/>
      <c r="UNX264" s="9"/>
      <c r="UNY264" s="9"/>
      <c r="UNZ264" s="9"/>
      <c r="UOA264" s="9"/>
      <c r="UOB264" s="9"/>
      <c r="UOC264" s="9"/>
      <c r="UOD264" s="9"/>
      <c r="UOE264" s="9"/>
      <c r="UOF264" s="9"/>
      <c r="UOG264" s="9"/>
      <c r="UOH264" s="9"/>
      <c r="UOI264" s="9"/>
      <c r="UOJ264" s="9"/>
      <c r="UOK264" s="9"/>
      <c r="UOL264" s="9"/>
      <c r="UOM264" s="9"/>
      <c r="UON264" s="9"/>
      <c r="UOO264" s="9"/>
      <c r="UOP264" s="9"/>
      <c r="UOQ264" s="9"/>
      <c r="UOR264" s="9"/>
      <c r="UOS264" s="9"/>
      <c r="UOT264" s="9"/>
      <c r="UOU264" s="9"/>
      <c r="UOV264" s="9"/>
      <c r="UOW264" s="9"/>
      <c r="UOX264" s="9"/>
      <c r="UOY264" s="9"/>
      <c r="UOZ264" s="9"/>
      <c r="UPA264" s="9"/>
      <c r="UPB264" s="9"/>
      <c r="UPC264" s="9"/>
      <c r="UPD264" s="9"/>
      <c r="UPE264" s="9"/>
      <c r="UPF264" s="9"/>
      <c r="UPG264" s="9"/>
      <c r="UPH264" s="9"/>
      <c r="UPI264" s="9"/>
      <c r="UPJ264" s="9"/>
      <c r="UPK264" s="9"/>
      <c r="UPL264" s="9"/>
      <c r="UPM264" s="9"/>
      <c r="UPN264" s="9"/>
      <c r="UPO264" s="9"/>
      <c r="UPP264" s="9"/>
      <c r="UPQ264" s="9"/>
      <c r="UPR264" s="9"/>
      <c r="UPS264" s="9"/>
      <c r="UPT264" s="9"/>
      <c r="UPU264" s="9"/>
      <c r="UPV264" s="9"/>
      <c r="UPW264" s="9"/>
      <c r="UPX264" s="9"/>
      <c r="UPY264" s="9"/>
      <c r="UPZ264" s="9"/>
      <c r="UQA264" s="9"/>
      <c r="UQB264" s="9"/>
      <c r="UQC264" s="9"/>
      <c r="UQD264" s="9"/>
      <c r="UQE264" s="9"/>
      <c r="UQF264" s="9"/>
      <c r="UQG264" s="9"/>
      <c r="UQH264" s="9"/>
      <c r="UQI264" s="9"/>
      <c r="UQJ264" s="9"/>
      <c r="UQK264" s="9"/>
      <c r="UQL264" s="9"/>
      <c r="UQM264" s="9"/>
      <c r="UQN264" s="9"/>
      <c r="UQO264" s="9"/>
      <c r="UQP264" s="9"/>
      <c r="UQQ264" s="9"/>
      <c r="UQR264" s="9"/>
      <c r="UQS264" s="9"/>
      <c r="UQT264" s="9"/>
      <c r="UQU264" s="9"/>
      <c r="UQV264" s="9"/>
      <c r="UQW264" s="9"/>
      <c r="UQX264" s="9"/>
      <c r="UQY264" s="9"/>
      <c r="UQZ264" s="9"/>
      <c r="URA264" s="9"/>
      <c r="URB264" s="9"/>
      <c r="URC264" s="9"/>
      <c r="URD264" s="9"/>
      <c r="URE264" s="9"/>
      <c r="URF264" s="9"/>
      <c r="URG264" s="9"/>
      <c r="URH264" s="9"/>
      <c r="URI264" s="9"/>
      <c r="URJ264" s="9"/>
      <c r="URK264" s="9"/>
      <c r="URL264" s="9"/>
      <c r="URM264" s="9"/>
      <c r="URN264" s="9"/>
      <c r="URO264" s="9"/>
      <c r="URP264" s="9"/>
      <c r="URQ264" s="9"/>
      <c r="URR264" s="9"/>
      <c r="URS264" s="9"/>
      <c r="URT264" s="9"/>
      <c r="URU264" s="9"/>
      <c r="URV264" s="9"/>
      <c r="URW264" s="9"/>
      <c r="URX264" s="9"/>
      <c r="URY264" s="9"/>
      <c r="URZ264" s="9"/>
      <c r="USA264" s="9"/>
      <c r="USB264" s="9"/>
      <c r="USC264" s="9"/>
      <c r="USD264" s="9"/>
      <c r="USE264" s="9"/>
      <c r="USF264" s="9"/>
      <c r="USG264" s="9"/>
      <c r="USH264" s="9"/>
      <c r="USI264" s="9"/>
      <c r="USJ264" s="9"/>
      <c r="USK264" s="9"/>
      <c r="USL264" s="9"/>
      <c r="USM264" s="9"/>
      <c r="USN264" s="9"/>
      <c r="USO264" s="9"/>
      <c r="USP264" s="9"/>
      <c r="USQ264" s="9"/>
      <c r="USR264" s="9"/>
      <c r="USS264" s="9"/>
      <c r="UST264" s="9"/>
      <c r="USU264" s="9"/>
      <c r="USV264" s="9"/>
      <c r="USW264" s="9"/>
      <c r="USX264" s="9"/>
      <c r="USY264" s="9"/>
      <c r="USZ264" s="9"/>
      <c r="UTA264" s="9"/>
      <c r="UTB264" s="9"/>
      <c r="UTC264" s="9"/>
      <c r="UTD264" s="9"/>
      <c r="UTE264" s="9"/>
      <c r="UTF264" s="9"/>
      <c r="UTG264" s="9"/>
      <c r="UTH264" s="9"/>
      <c r="UTI264" s="9"/>
      <c r="UTJ264" s="9"/>
      <c r="UTK264" s="9"/>
      <c r="UTL264" s="9"/>
      <c r="UTM264" s="9"/>
      <c r="UTN264" s="9"/>
      <c r="UTO264" s="9"/>
      <c r="UTP264" s="9"/>
      <c r="UTQ264" s="9"/>
      <c r="UTR264" s="9"/>
      <c r="UTS264" s="9"/>
      <c r="UTT264" s="9"/>
      <c r="UTU264" s="9"/>
      <c r="UTV264" s="9"/>
      <c r="UTW264" s="9"/>
      <c r="UTX264" s="9"/>
      <c r="UTY264" s="9"/>
      <c r="UTZ264" s="9"/>
      <c r="UUA264" s="9"/>
      <c r="UUB264" s="9"/>
      <c r="UUC264" s="9"/>
      <c r="UUD264" s="9"/>
      <c r="UUE264" s="9"/>
      <c r="UUF264" s="9"/>
      <c r="UUG264" s="9"/>
      <c r="UUH264" s="9"/>
      <c r="UUI264" s="9"/>
      <c r="UUJ264" s="9"/>
      <c r="UUK264" s="9"/>
      <c r="UUL264" s="9"/>
      <c r="UUM264" s="9"/>
      <c r="UUN264" s="9"/>
      <c r="UUO264" s="9"/>
      <c r="UUP264" s="9"/>
      <c r="UUQ264" s="9"/>
      <c r="UUR264" s="9"/>
      <c r="UUS264" s="9"/>
      <c r="UUT264" s="9"/>
      <c r="UUU264" s="9"/>
      <c r="UUV264" s="9"/>
      <c r="UUW264" s="9"/>
      <c r="UUX264" s="9"/>
      <c r="UUY264" s="9"/>
      <c r="UUZ264" s="9"/>
      <c r="UVA264" s="9"/>
      <c r="UVB264" s="9"/>
      <c r="UVC264" s="9"/>
      <c r="UVD264" s="9"/>
      <c r="UVE264" s="9"/>
      <c r="UVF264" s="9"/>
      <c r="UVG264" s="9"/>
      <c r="UVH264" s="9"/>
      <c r="UVI264" s="9"/>
      <c r="UVJ264" s="9"/>
      <c r="UVK264" s="9"/>
      <c r="UVL264" s="9"/>
      <c r="UVM264" s="9"/>
      <c r="UVN264" s="9"/>
      <c r="UVO264" s="9"/>
      <c r="UVP264" s="9"/>
      <c r="UVQ264" s="9"/>
      <c r="UVR264" s="9"/>
      <c r="UVS264" s="9"/>
      <c r="UVT264" s="9"/>
      <c r="UVU264" s="9"/>
      <c r="UVV264" s="9"/>
      <c r="UVW264" s="9"/>
      <c r="UVX264" s="9"/>
      <c r="UVY264" s="9"/>
      <c r="UVZ264" s="9"/>
      <c r="UWA264" s="9"/>
      <c r="UWB264" s="9"/>
      <c r="UWC264" s="9"/>
      <c r="UWD264" s="9"/>
      <c r="UWE264" s="9"/>
      <c r="UWF264" s="9"/>
      <c r="UWG264" s="9"/>
      <c r="UWH264" s="9"/>
      <c r="UWI264" s="9"/>
      <c r="UWJ264" s="9"/>
      <c r="UWK264" s="9"/>
      <c r="UWL264" s="9"/>
      <c r="UWM264" s="9"/>
      <c r="UWN264" s="9"/>
      <c r="UWO264" s="9"/>
      <c r="UWP264" s="9"/>
      <c r="UWQ264" s="9"/>
      <c r="UWR264" s="9"/>
      <c r="UWS264" s="9"/>
      <c r="UWT264" s="9"/>
      <c r="UWU264" s="9"/>
      <c r="UWV264" s="9"/>
      <c r="UWW264" s="9"/>
      <c r="UWX264" s="9"/>
      <c r="UWY264" s="9"/>
      <c r="UWZ264" s="9"/>
      <c r="UXA264" s="9"/>
      <c r="UXB264" s="9"/>
      <c r="UXC264" s="9"/>
      <c r="UXD264" s="9"/>
      <c r="UXE264" s="9"/>
      <c r="UXF264" s="9"/>
      <c r="UXG264" s="9"/>
      <c r="UXH264" s="9"/>
      <c r="UXI264" s="9"/>
      <c r="UXJ264" s="9"/>
      <c r="UXK264" s="9"/>
      <c r="UXL264" s="9"/>
      <c r="UXM264" s="9"/>
      <c r="UXN264" s="9"/>
      <c r="UXO264" s="9"/>
      <c r="UXP264" s="9"/>
      <c r="UXQ264" s="9"/>
      <c r="UXR264" s="9"/>
      <c r="UXS264" s="9"/>
      <c r="UXT264" s="9"/>
      <c r="UXU264" s="9"/>
      <c r="UXV264" s="9"/>
      <c r="UXW264" s="9"/>
      <c r="UXX264" s="9"/>
      <c r="UXY264" s="9"/>
      <c r="UXZ264" s="9"/>
      <c r="UYA264" s="9"/>
      <c r="UYB264" s="9"/>
      <c r="UYC264" s="9"/>
      <c r="UYD264" s="9"/>
      <c r="UYE264" s="9"/>
      <c r="UYF264" s="9"/>
      <c r="UYG264" s="9"/>
      <c r="UYH264" s="9"/>
      <c r="UYI264" s="9"/>
      <c r="UYJ264" s="9"/>
      <c r="UYK264" s="9"/>
      <c r="UYL264" s="9"/>
      <c r="UYM264" s="9"/>
      <c r="UYN264" s="9"/>
      <c r="UYO264" s="9"/>
      <c r="UYP264" s="9"/>
      <c r="UYQ264" s="9"/>
      <c r="UYR264" s="9"/>
      <c r="UYS264" s="9"/>
      <c r="UYT264" s="9"/>
      <c r="UYU264" s="9"/>
      <c r="UYV264" s="9"/>
      <c r="UYW264" s="9"/>
      <c r="UYX264" s="9"/>
      <c r="UYY264" s="9"/>
      <c r="UYZ264" s="9"/>
      <c r="UZA264" s="9"/>
      <c r="UZB264" s="9"/>
      <c r="UZC264" s="9"/>
      <c r="UZD264" s="9"/>
      <c r="UZE264" s="9"/>
      <c r="UZF264" s="9"/>
      <c r="UZG264" s="9"/>
      <c r="UZH264" s="9"/>
      <c r="UZI264" s="9"/>
      <c r="UZJ264" s="9"/>
      <c r="UZK264" s="9"/>
      <c r="UZL264" s="9"/>
      <c r="UZM264" s="9"/>
      <c r="UZN264" s="9"/>
      <c r="UZO264" s="9"/>
      <c r="UZP264" s="9"/>
      <c r="UZQ264" s="9"/>
      <c r="UZR264" s="9"/>
      <c r="UZS264" s="9"/>
      <c r="UZT264" s="9"/>
      <c r="UZU264" s="9"/>
      <c r="UZV264" s="9"/>
      <c r="UZW264" s="9"/>
      <c r="UZX264" s="9"/>
      <c r="UZY264" s="9"/>
      <c r="UZZ264" s="9"/>
      <c r="VAA264" s="9"/>
      <c r="VAB264" s="9"/>
      <c r="VAC264" s="9"/>
      <c r="VAD264" s="9"/>
      <c r="VAE264" s="9"/>
      <c r="VAF264" s="9"/>
      <c r="VAG264" s="9"/>
      <c r="VAH264" s="9"/>
      <c r="VAI264" s="9"/>
      <c r="VAJ264" s="9"/>
      <c r="VAK264" s="9"/>
      <c r="VAL264" s="9"/>
      <c r="VAM264" s="9"/>
      <c r="VAN264" s="9"/>
      <c r="VAO264" s="9"/>
      <c r="VAP264" s="9"/>
      <c r="VAQ264" s="9"/>
      <c r="VAR264" s="9"/>
      <c r="VAS264" s="9"/>
      <c r="VAT264" s="9"/>
      <c r="VAU264" s="9"/>
      <c r="VAV264" s="9"/>
      <c r="VAW264" s="9"/>
      <c r="VAX264" s="9"/>
      <c r="VAY264" s="9"/>
      <c r="VAZ264" s="9"/>
      <c r="VBA264" s="9"/>
      <c r="VBB264" s="9"/>
      <c r="VBC264" s="9"/>
      <c r="VBD264" s="9"/>
      <c r="VBE264" s="9"/>
      <c r="VBF264" s="9"/>
      <c r="VBG264" s="9"/>
      <c r="VBH264" s="9"/>
      <c r="VBI264" s="9"/>
      <c r="VBJ264" s="9"/>
      <c r="VBK264" s="9"/>
      <c r="VBL264" s="9"/>
      <c r="VBM264" s="9"/>
      <c r="VBN264" s="9"/>
      <c r="VBO264" s="9"/>
      <c r="VBP264" s="9"/>
      <c r="VBQ264" s="9"/>
      <c r="VBR264" s="9"/>
      <c r="VBS264" s="9"/>
      <c r="VBT264" s="9"/>
      <c r="VBU264" s="9"/>
      <c r="VBV264" s="9"/>
      <c r="VBW264" s="9"/>
      <c r="VBX264" s="9"/>
      <c r="VBY264" s="9"/>
      <c r="VBZ264" s="9"/>
      <c r="VCA264" s="9"/>
      <c r="VCB264" s="9"/>
      <c r="VCC264" s="9"/>
      <c r="VCD264" s="9"/>
      <c r="VCE264" s="9"/>
      <c r="VCF264" s="9"/>
      <c r="VCG264" s="9"/>
      <c r="VCH264" s="9"/>
      <c r="VCI264" s="9"/>
      <c r="VCJ264" s="9"/>
      <c r="VCK264" s="9"/>
      <c r="VCL264" s="9"/>
      <c r="VCM264" s="9"/>
      <c r="VCN264" s="9"/>
      <c r="VCO264" s="9"/>
      <c r="VCP264" s="9"/>
      <c r="VCQ264" s="9"/>
      <c r="VCR264" s="9"/>
      <c r="VCS264" s="9"/>
      <c r="VCT264" s="9"/>
      <c r="VCU264" s="9"/>
      <c r="VCV264" s="9"/>
      <c r="VCW264" s="9"/>
      <c r="VCX264" s="9"/>
      <c r="VCY264" s="9"/>
      <c r="VCZ264" s="9"/>
      <c r="VDA264" s="9"/>
      <c r="VDB264" s="9"/>
      <c r="VDC264" s="9"/>
      <c r="VDD264" s="9"/>
      <c r="VDE264" s="9"/>
      <c r="VDF264" s="9"/>
      <c r="VDG264" s="9"/>
      <c r="VDH264" s="9"/>
      <c r="VDI264" s="9"/>
      <c r="VDJ264" s="9"/>
      <c r="VDK264" s="9"/>
      <c r="VDL264" s="9"/>
      <c r="VDM264" s="9"/>
      <c r="VDN264" s="9"/>
      <c r="VDO264" s="9"/>
      <c r="VDP264" s="9"/>
      <c r="VDQ264" s="9"/>
      <c r="VDR264" s="9"/>
      <c r="VDS264" s="9"/>
      <c r="VDT264" s="9"/>
      <c r="VDU264" s="9"/>
      <c r="VDV264" s="9"/>
      <c r="VDW264" s="9"/>
      <c r="VDX264" s="9"/>
      <c r="VDY264" s="9"/>
      <c r="VDZ264" s="9"/>
      <c r="VEA264" s="9"/>
      <c r="VEB264" s="9"/>
      <c r="VEC264" s="9"/>
      <c r="VED264" s="9"/>
      <c r="VEE264" s="9"/>
      <c r="VEF264" s="9"/>
      <c r="VEG264" s="9"/>
      <c r="VEH264" s="9"/>
      <c r="VEI264" s="9"/>
      <c r="VEJ264" s="9"/>
      <c r="VEK264" s="9"/>
      <c r="VEL264" s="9"/>
      <c r="VEM264" s="9"/>
      <c r="VEN264" s="9"/>
      <c r="VEO264" s="9"/>
      <c r="VEP264" s="9"/>
      <c r="VEQ264" s="9"/>
      <c r="VER264" s="9"/>
      <c r="VES264" s="9"/>
      <c r="VET264" s="9"/>
      <c r="VEU264" s="9"/>
      <c r="VEV264" s="9"/>
      <c r="VEW264" s="9"/>
      <c r="VEX264" s="9"/>
      <c r="VEY264" s="9"/>
      <c r="VEZ264" s="9"/>
      <c r="VFA264" s="9"/>
      <c r="VFB264" s="9"/>
      <c r="VFC264" s="9"/>
      <c r="VFD264" s="9"/>
      <c r="VFE264" s="9"/>
      <c r="VFF264" s="9"/>
      <c r="VFG264" s="9"/>
      <c r="VFH264" s="9"/>
      <c r="VFI264" s="9"/>
      <c r="VFJ264" s="9"/>
      <c r="VFK264" s="9"/>
      <c r="VFL264" s="9"/>
      <c r="VFM264" s="9"/>
      <c r="VFN264" s="9"/>
      <c r="VFO264" s="9"/>
      <c r="VFP264" s="9"/>
      <c r="VFQ264" s="9"/>
      <c r="VFR264" s="9"/>
      <c r="VFS264" s="9"/>
      <c r="VFT264" s="9"/>
      <c r="VFU264" s="9"/>
      <c r="VFV264" s="9"/>
      <c r="VFW264" s="9"/>
      <c r="VFX264" s="9"/>
      <c r="VFY264" s="9"/>
      <c r="VFZ264" s="9"/>
      <c r="VGA264" s="9"/>
      <c r="VGB264" s="9"/>
      <c r="VGC264" s="9"/>
      <c r="VGD264" s="9"/>
      <c r="VGE264" s="9"/>
      <c r="VGF264" s="9"/>
      <c r="VGG264" s="9"/>
      <c r="VGH264" s="9"/>
      <c r="VGI264" s="9"/>
      <c r="VGJ264" s="9"/>
      <c r="VGK264" s="9"/>
      <c r="VGL264" s="9"/>
      <c r="VGM264" s="9"/>
      <c r="VGN264" s="9"/>
      <c r="VGO264" s="9"/>
      <c r="VGP264" s="9"/>
      <c r="VGQ264" s="9"/>
      <c r="VGR264" s="9"/>
      <c r="VGS264" s="9"/>
      <c r="VGT264" s="9"/>
      <c r="VGU264" s="9"/>
      <c r="VGV264" s="9"/>
      <c r="VGW264" s="9"/>
      <c r="VGX264" s="9"/>
      <c r="VGY264" s="9"/>
      <c r="VGZ264" s="9"/>
      <c r="VHA264" s="9"/>
      <c r="VHB264" s="9"/>
      <c r="VHC264" s="9"/>
      <c r="VHD264" s="9"/>
      <c r="VHE264" s="9"/>
      <c r="VHF264" s="9"/>
      <c r="VHG264" s="9"/>
      <c r="VHH264" s="9"/>
      <c r="VHI264" s="9"/>
      <c r="VHJ264" s="9"/>
      <c r="VHK264" s="9"/>
      <c r="VHL264" s="9"/>
      <c r="VHM264" s="9"/>
      <c r="VHN264" s="9"/>
      <c r="VHO264" s="9"/>
      <c r="VHP264" s="9"/>
      <c r="VHQ264" s="9"/>
      <c r="VHR264" s="9"/>
      <c r="VHS264" s="9"/>
      <c r="VHT264" s="9"/>
      <c r="VHU264" s="9"/>
      <c r="VHV264" s="9"/>
      <c r="VHW264" s="9"/>
      <c r="VHX264" s="9"/>
      <c r="VHY264" s="9"/>
      <c r="VHZ264" s="9"/>
      <c r="VIA264" s="9"/>
      <c r="VIB264" s="9"/>
      <c r="VIC264" s="9"/>
      <c r="VID264" s="9"/>
      <c r="VIE264" s="9"/>
      <c r="VIF264" s="9"/>
      <c r="VIG264" s="9"/>
      <c r="VIH264" s="9"/>
      <c r="VII264" s="9"/>
      <c r="VIJ264" s="9"/>
      <c r="VIK264" s="9"/>
      <c r="VIL264" s="9"/>
      <c r="VIM264" s="9"/>
      <c r="VIN264" s="9"/>
      <c r="VIO264" s="9"/>
      <c r="VIP264" s="9"/>
      <c r="VIQ264" s="9"/>
      <c r="VIR264" s="9"/>
      <c r="VIS264" s="9"/>
      <c r="VIT264" s="9"/>
      <c r="VIU264" s="9"/>
      <c r="VIV264" s="9"/>
      <c r="VIW264" s="9"/>
      <c r="VIX264" s="9"/>
      <c r="VIY264" s="9"/>
      <c r="VIZ264" s="9"/>
      <c r="VJA264" s="9"/>
      <c r="VJB264" s="9"/>
      <c r="VJC264" s="9"/>
      <c r="VJD264" s="9"/>
      <c r="VJE264" s="9"/>
      <c r="VJF264" s="9"/>
      <c r="VJG264" s="9"/>
      <c r="VJH264" s="9"/>
      <c r="VJI264" s="9"/>
      <c r="VJJ264" s="9"/>
      <c r="VJK264" s="9"/>
      <c r="VJL264" s="9"/>
      <c r="VJM264" s="9"/>
      <c r="VJN264" s="9"/>
      <c r="VJO264" s="9"/>
      <c r="VJP264" s="9"/>
      <c r="VJQ264" s="9"/>
      <c r="VJR264" s="9"/>
      <c r="VJS264" s="9"/>
      <c r="VJT264" s="9"/>
      <c r="VJU264" s="9"/>
      <c r="VJV264" s="9"/>
      <c r="VJW264" s="9"/>
      <c r="VJX264" s="9"/>
      <c r="VJY264" s="9"/>
      <c r="VJZ264" s="9"/>
      <c r="VKA264" s="9"/>
      <c r="VKB264" s="9"/>
      <c r="VKC264" s="9"/>
      <c r="VKD264" s="9"/>
      <c r="VKE264" s="9"/>
      <c r="VKF264" s="9"/>
      <c r="VKG264" s="9"/>
      <c r="VKH264" s="9"/>
      <c r="VKI264" s="9"/>
      <c r="VKJ264" s="9"/>
      <c r="VKK264" s="9"/>
      <c r="VKL264" s="9"/>
      <c r="VKM264" s="9"/>
      <c r="VKN264" s="9"/>
      <c r="VKO264" s="9"/>
      <c r="VKP264" s="9"/>
      <c r="VKQ264" s="9"/>
      <c r="VKR264" s="9"/>
      <c r="VKS264" s="9"/>
      <c r="VKT264" s="9"/>
      <c r="VKU264" s="9"/>
      <c r="VKV264" s="9"/>
      <c r="VKW264" s="9"/>
      <c r="VKX264" s="9"/>
      <c r="VKY264" s="9"/>
      <c r="VKZ264" s="9"/>
      <c r="VLA264" s="9"/>
      <c r="VLB264" s="9"/>
      <c r="VLC264" s="9"/>
      <c r="VLD264" s="9"/>
      <c r="VLE264" s="9"/>
      <c r="VLF264" s="9"/>
      <c r="VLG264" s="9"/>
      <c r="VLH264" s="9"/>
      <c r="VLI264" s="9"/>
      <c r="VLJ264" s="9"/>
      <c r="VLK264" s="9"/>
      <c r="VLL264" s="9"/>
      <c r="VLM264" s="9"/>
      <c r="VLN264" s="9"/>
      <c r="VLO264" s="9"/>
      <c r="VLP264" s="9"/>
      <c r="VLQ264" s="9"/>
      <c r="VLR264" s="9"/>
      <c r="VLS264" s="9"/>
      <c r="VLT264" s="9"/>
      <c r="VLU264" s="9"/>
      <c r="VLV264" s="9"/>
      <c r="VLW264" s="9"/>
      <c r="VLX264" s="9"/>
      <c r="VLY264" s="9"/>
      <c r="VLZ264" s="9"/>
      <c r="VMA264" s="9"/>
      <c r="VMB264" s="9"/>
      <c r="VMC264" s="9"/>
      <c r="VMD264" s="9"/>
      <c r="VME264" s="9"/>
      <c r="VMF264" s="9"/>
      <c r="VMG264" s="9"/>
      <c r="VMH264" s="9"/>
      <c r="VMI264" s="9"/>
      <c r="VMJ264" s="9"/>
      <c r="VMK264" s="9"/>
      <c r="VML264" s="9"/>
      <c r="VMM264" s="9"/>
      <c r="VMN264" s="9"/>
      <c r="VMO264" s="9"/>
      <c r="VMP264" s="9"/>
      <c r="VMQ264" s="9"/>
      <c r="VMR264" s="9"/>
      <c r="VMS264" s="9"/>
      <c r="VMT264" s="9"/>
      <c r="VMU264" s="9"/>
      <c r="VMV264" s="9"/>
      <c r="VMW264" s="9"/>
      <c r="VMX264" s="9"/>
      <c r="VMY264" s="9"/>
      <c r="VMZ264" s="9"/>
      <c r="VNA264" s="9"/>
      <c r="VNB264" s="9"/>
      <c r="VNC264" s="9"/>
      <c r="VND264" s="9"/>
      <c r="VNE264" s="9"/>
      <c r="VNF264" s="9"/>
      <c r="VNG264" s="9"/>
      <c r="VNH264" s="9"/>
      <c r="VNI264" s="9"/>
      <c r="VNJ264" s="9"/>
      <c r="VNK264" s="9"/>
      <c r="VNL264" s="9"/>
      <c r="VNM264" s="9"/>
      <c r="VNN264" s="9"/>
      <c r="VNO264" s="9"/>
      <c r="VNP264" s="9"/>
      <c r="VNQ264" s="9"/>
      <c r="VNR264" s="9"/>
      <c r="VNS264" s="9"/>
      <c r="VNT264" s="9"/>
      <c r="VNU264" s="9"/>
      <c r="VNV264" s="9"/>
      <c r="VNW264" s="9"/>
      <c r="VNX264" s="9"/>
      <c r="VNY264" s="9"/>
      <c r="VNZ264" s="9"/>
      <c r="VOA264" s="9"/>
      <c r="VOB264" s="9"/>
      <c r="VOC264" s="9"/>
      <c r="VOD264" s="9"/>
      <c r="VOE264" s="9"/>
      <c r="VOF264" s="9"/>
      <c r="VOG264" s="9"/>
      <c r="VOH264" s="9"/>
      <c r="VOI264" s="9"/>
      <c r="VOJ264" s="9"/>
      <c r="VOK264" s="9"/>
      <c r="VOL264" s="9"/>
      <c r="VOM264" s="9"/>
      <c r="VON264" s="9"/>
      <c r="VOO264" s="9"/>
      <c r="VOP264" s="9"/>
      <c r="VOQ264" s="9"/>
      <c r="VOR264" s="9"/>
      <c r="VOS264" s="9"/>
      <c r="VOT264" s="9"/>
      <c r="VOU264" s="9"/>
      <c r="VOV264" s="9"/>
      <c r="VOW264" s="9"/>
      <c r="VOX264" s="9"/>
      <c r="VOY264" s="9"/>
      <c r="VOZ264" s="9"/>
      <c r="VPA264" s="9"/>
      <c r="VPB264" s="9"/>
      <c r="VPC264" s="9"/>
      <c r="VPD264" s="9"/>
      <c r="VPE264" s="9"/>
      <c r="VPF264" s="9"/>
      <c r="VPG264" s="9"/>
      <c r="VPH264" s="9"/>
      <c r="VPI264" s="9"/>
      <c r="VPJ264" s="9"/>
      <c r="VPK264" s="9"/>
      <c r="VPL264" s="9"/>
      <c r="VPM264" s="9"/>
      <c r="VPN264" s="9"/>
      <c r="VPO264" s="9"/>
      <c r="VPP264" s="9"/>
      <c r="VPQ264" s="9"/>
      <c r="VPR264" s="9"/>
      <c r="VPS264" s="9"/>
      <c r="VPT264" s="9"/>
      <c r="VPU264" s="9"/>
      <c r="VPV264" s="9"/>
      <c r="VPW264" s="9"/>
      <c r="VPX264" s="9"/>
      <c r="VPY264" s="9"/>
      <c r="VPZ264" s="9"/>
      <c r="VQA264" s="9"/>
      <c r="VQB264" s="9"/>
      <c r="VQC264" s="9"/>
      <c r="VQD264" s="9"/>
      <c r="VQE264" s="9"/>
      <c r="VQF264" s="9"/>
      <c r="VQG264" s="9"/>
      <c r="VQH264" s="9"/>
      <c r="VQI264" s="9"/>
      <c r="VQJ264" s="9"/>
      <c r="VQK264" s="9"/>
      <c r="VQL264" s="9"/>
      <c r="VQM264" s="9"/>
      <c r="VQN264" s="9"/>
      <c r="VQO264" s="9"/>
      <c r="VQP264" s="9"/>
      <c r="VQQ264" s="9"/>
      <c r="VQR264" s="9"/>
      <c r="VQS264" s="9"/>
      <c r="VQT264" s="9"/>
      <c r="VQU264" s="9"/>
      <c r="VQV264" s="9"/>
      <c r="VQW264" s="9"/>
      <c r="VQX264" s="9"/>
      <c r="VQY264" s="9"/>
      <c r="VQZ264" s="9"/>
      <c r="VRA264" s="9"/>
      <c r="VRB264" s="9"/>
      <c r="VRC264" s="9"/>
      <c r="VRD264" s="9"/>
      <c r="VRE264" s="9"/>
      <c r="VRF264" s="9"/>
      <c r="VRG264" s="9"/>
      <c r="VRH264" s="9"/>
      <c r="VRI264" s="9"/>
      <c r="VRJ264" s="9"/>
      <c r="VRK264" s="9"/>
      <c r="VRL264" s="9"/>
      <c r="VRM264" s="9"/>
      <c r="VRN264" s="9"/>
      <c r="VRO264" s="9"/>
      <c r="VRP264" s="9"/>
      <c r="VRQ264" s="9"/>
      <c r="VRR264" s="9"/>
      <c r="VRS264" s="9"/>
      <c r="VRT264" s="9"/>
      <c r="VRU264" s="9"/>
      <c r="VRV264" s="9"/>
      <c r="VRW264" s="9"/>
      <c r="VRX264" s="9"/>
      <c r="VRY264" s="9"/>
      <c r="VRZ264" s="9"/>
      <c r="VSA264" s="9"/>
      <c r="VSB264" s="9"/>
      <c r="VSC264" s="9"/>
      <c r="VSD264" s="9"/>
      <c r="VSE264" s="9"/>
      <c r="VSF264" s="9"/>
      <c r="VSG264" s="9"/>
      <c r="VSH264" s="9"/>
      <c r="VSI264" s="9"/>
      <c r="VSJ264" s="9"/>
      <c r="VSK264" s="9"/>
      <c r="VSL264" s="9"/>
      <c r="VSM264" s="9"/>
      <c r="VSN264" s="9"/>
      <c r="VSO264" s="9"/>
      <c r="VSP264" s="9"/>
      <c r="VSQ264" s="9"/>
      <c r="VSR264" s="9"/>
      <c r="VSS264" s="9"/>
      <c r="VST264" s="9"/>
      <c r="VSU264" s="9"/>
      <c r="VSV264" s="9"/>
      <c r="VSW264" s="9"/>
      <c r="VSX264" s="9"/>
      <c r="VSY264" s="9"/>
      <c r="VSZ264" s="9"/>
      <c r="VTA264" s="9"/>
      <c r="VTB264" s="9"/>
      <c r="VTC264" s="9"/>
      <c r="VTD264" s="9"/>
      <c r="VTE264" s="9"/>
      <c r="VTF264" s="9"/>
      <c r="VTG264" s="9"/>
      <c r="VTH264" s="9"/>
      <c r="VTI264" s="9"/>
      <c r="VTJ264" s="9"/>
      <c r="VTK264" s="9"/>
      <c r="VTL264" s="9"/>
      <c r="VTM264" s="9"/>
      <c r="VTN264" s="9"/>
      <c r="VTO264" s="9"/>
      <c r="VTP264" s="9"/>
      <c r="VTQ264" s="9"/>
      <c r="VTR264" s="9"/>
      <c r="VTS264" s="9"/>
      <c r="VTT264" s="9"/>
      <c r="VTU264" s="9"/>
      <c r="VTV264" s="9"/>
      <c r="VTW264" s="9"/>
      <c r="VTX264" s="9"/>
      <c r="VTY264" s="9"/>
      <c r="VTZ264" s="9"/>
      <c r="VUA264" s="9"/>
      <c r="VUB264" s="9"/>
      <c r="VUC264" s="9"/>
      <c r="VUD264" s="9"/>
      <c r="VUE264" s="9"/>
      <c r="VUF264" s="9"/>
      <c r="VUG264" s="9"/>
      <c r="VUH264" s="9"/>
      <c r="VUI264" s="9"/>
      <c r="VUJ264" s="9"/>
      <c r="VUK264" s="9"/>
      <c r="VUL264" s="9"/>
      <c r="VUM264" s="9"/>
      <c r="VUN264" s="9"/>
      <c r="VUO264" s="9"/>
      <c r="VUP264" s="9"/>
      <c r="VUQ264" s="9"/>
      <c r="VUR264" s="9"/>
      <c r="VUS264" s="9"/>
      <c r="VUT264" s="9"/>
      <c r="VUU264" s="9"/>
      <c r="VUV264" s="9"/>
      <c r="VUW264" s="9"/>
      <c r="VUX264" s="9"/>
      <c r="VUY264" s="9"/>
      <c r="VUZ264" s="9"/>
      <c r="VVA264" s="9"/>
      <c r="VVB264" s="9"/>
      <c r="VVC264" s="9"/>
      <c r="VVD264" s="9"/>
      <c r="VVE264" s="9"/>
      <c r="VVF264" s="9"/>
      <c r="VVG264" s="9"/>
      <c r="VVH264" s="9"/>
      <c r="VVI264" s="9"/>
      <c r="VVJ264" s="9"/>
      <c r="VVK264" s="9"/>
      <c r="VVL264" s="9"/>
      <c r="VVM264" s="9"/>
      <c r="VVN264" s="9"/>
      <c r="VVO264" s="9"/>
      <c r="VVP264" s="9"/>
      <c r="VVQ264" s="9"/>
      <c r="VVR264" s="9"/>
      <c r="VVS264" s="9"/>
      <c r="VVT264" s="9"/>
      <c r="VVU264" s="9"/>
      <c r="VVV264" s="9"/>
      <c r="VVW264" s="9"/>
      <c r="VVX264" s="9"/>
      <c r="VVY264" s="9"/>
      <c r="VVZ264" s="9"/>
      <c r="VWA264" s="9"/>
      <c r="VWB264" s="9"/>
      <c r="VWC264" s="9"/>
      <c r="VWD264" s="9"/>
      <c r="VWE264" s="9"/>
      <c r="VWF264" s="9"/>
      <c r="VWG264" s="9"/>
      <c r="VWH264" s="9"/>
      <c r="VWI264" s="9"/>
      <c r="VWJ264" s="9"/>
      <c r="VWK264" s="9"/>
      <c r="VWL264" s="9"/>
      <c r="VWM264" s="9"/>
      <c r="VWN264" s="9"/>
      <c r="VWO264" s="9"/>
      <c r="VWP264" s="9"/>
      <c r="VWQ264" s="9"/>
      <c r="VWR264" s="9"/>
      <c r="VWS264" s="9"/>
      <c r="VWT264" s="9"/>
      <c r="VWU264" s="9"/>
      <c r="VWV264" s="9"/>
      <c r="VWW264" s="9"/>
      <c r="VWX264" s="9"/>
      <c r="VWY264" s="9"/>
      <c r="VWZ264" s="9"/>
      <c r="VXA264" s="9"/>
      <c r="VXB264" s="9"/>
      <c r="VXC264" s="9"/>
      <c r="VXD264" s="9"/>
      <c r="VXE264" s="9"/>
      <c r="VXF264" s="9"/>
      <c r="VXG264" s="9"/>
      <c r="VXH264" s="9"/>
      <c r="VXI264" s="9"/>
      <c r="VXJ264" s="9"/>
      <c r="VXK264" s="9"/>
      <c r="VXL264" s="9"/>
      <c r="VXM264" s="9"/>
      <c r="VXN264" s="9"/>
      <c r="VXO264" s="9"/>
      <c r="VXP264" s="9"/>
      <c r="VXQ264" s="9"/>
      <c r="VXR264" s="9"/>
      <c r="VXS264" s="9"/>
      <c r="VXT264" s="9"/>
      <c r="VXU264" s="9"/>
      <c r="VXV264" s="9"/>
      <c r="VXW264" s="9"/>
      <c r="VXX264" s="9"/>
      <c r="VXY264" s="9"/>
      <c r="VXZ264" s="9"/>
      <c r="VYA264" s="9"/>
      <c r="VYB264" s="9"/>
      <c r="VYC264" s="9"/>
      <c r="VYD264" s="9"/>
      <c r="VYE264" s="9"/>
      <c r="VYF264" s="9"/>
      <c r="VYG264" s="9"/>
      <c r="VYH264" s="9"/>
      <c r="VYI264" s="9"/>
      <c r="VYJ264" s="9"/>
      <c r="VYK264" s="9"/>
      <c r="VYL264" s="9"/>
      <c r="VYM264" s="9"/>
      <c r="VYN264" s="9"/>
      <c r="VYO264" s="9"/>
      <c r="VYP264" s="9"/>
      <c r="VYQ264" s="9"/>
      <c r="VYR264" s="9"/>
      <c r="VYS264" s="9"/>
      <c r="VYT264" s="9"/>
      <c r="VYU264" s="9"/>
      <c r="VYV264" s="9"/>
      <c r="VYW264" s="9"/>
      <c r="VYX264" s="9"/>
      <c r="VYY264" s="9"/>
      <c r="VYZ264" s="9"/>
      <c r="VZA264" s="9"/>
      <c r="VZB264" s="9"/>
      <c r="VZC264" s="9"/>
      <c r="VZD264" s="9"/>
      <c r="VZE264" s="9"/>
      <c r="VZF264" s="9"/>
      <c r="VZG264" s="9"/>
      <c r="VZH264" s="9"/>
      <c r="VZI264" s="9"/>
      <c r="VZJ264" s="9"/>
      <c r="VZK264" s="9"/>
      <c r="VZL264" s="9"/>
      <c r="VZM264" s="9"/>
      <c r="VZN264" s="9"/>
      <c r="VZO264" s="9"/>
      <c r="VZP264" s="9"/>
      <c r="VZQ264" s="9"/>
      <c r="VZR264" s="9"/>
      <c r="VZS264" s="9"/>
      <c r="VZT264" s="9"/>
      <c r="VZU264" s="9"/>
      <c r="VZV264" s="9"/>
      <c r="VZW264" s="9"/>
      <c r="VZX264" s="9"/>
      <c r="VZY264" s="9"/>
      <c r="VZZ264" s="9"/>
      <c r="WAA264" s="9"/>
      <c r="WAB264" s="9"/>
      <c r="WAC264" s="9"/>
      <c r="WAD264" s="9"/>
      <c r="WAE264" s="9"/>
      <c r="WAF264" s="9"/>
      <c r="WAG264" s="9"/>
      <c r="WAH264" s="9"/>
      <c r="WAI264" s="9"/>
      <c r="WAJ264" s="9"/>
      <c r="WAK264" s="9"/>
      <c r="WAL264" s="9"/>
      <c r="WAM264" s="9"/>
      <c r="WAN264" s="9"/>
      <c r="WAO264" s="9"/>
      <c r="WAP264" s="9"/>
      <c r="WAQ264" s="9"/>
      <c r="WAR264" s="9"/>
      <c r="WAS264" s="9"/>
      <c r="WAT264" s="9"/>
      <c r="WAU264" s="9"/>
      <c r="WAV264" s="9"/>
      <c r="WAW264" s="9"/>
      <c r="WAX264" s="9"/>
      <c r="WAY264" s="9"/>
      <c r="WAZ264" s="9"/>
      <c r="WBA264" s="9"/>
      <c r="WBB264" s="9"/>
      <c r="WBC264" s="9"/>
      <c r="WBD264" s="9"/>
      <c r="WBE264" s="9"/>
      <c r="WBF264" s="9"/>
      <c r="WBG264" s="9"/>
      <c r="WBH264" s="9"/>
      <c r="WBI264" s="9"/>
      <c r="WBJ264" s="9"/>
      <c r="WBK264" s="9"/>
      <c r="WBL264" s="9"/>
      <c r="WBM264" s="9"/>
      <c r="WBN264" s="9"/>
      <c r="WBO264" s="9"/>
      <c r="WBP264" s="9"/>
      <c r="WBQ264" s="9"/>
      <c r="WBR264" s="9"/>
      <c r="WBS264" s="9"/>
      <c r="WBT264" s="9"/>
      <c r="WBU264" s="9"/>
      <c r="WBV264" s="9"/>
      <c r="WBW264" s="9"/>
      <c r="WBX264" s="9"/>
      <c r="WBY264" s="9"/>
      <c r="WBZ264" s="9"/>
      <c r="WCA264" s="9"/>
      <c r="WCB264" s="9"/>
      <c r="WCC264" s="9"/>
      <c r="WCD264" s="9"/>
      <c r="WCE264" s="9"/>
      <c r="WCF264" s="9"/>
      <c r="WCG264" s="9"/>
      <c r="WCH264" s="9"/>
      <c r="WCI264" s="9"/>
      <c r="WCJ264" s="9"/>
      <c r="WCK264" s="9"/>
      <c r="WCL264" s="9"/>
      <c r="WCM264" s="9"/>
      <c r="WCN264" s="9"/>
      <c r="WCO264" s="9"/>
      <c r="WCP264" s="9"/>
      <c r="WCQ264" s="9"/>
      <c r="WCR264" s="9"/>
      <c r="WCS264" s="9"/>
      <c r="WCT264" s="9"/>
      <c r="WCU264" s="9"/>
      <c r="WCV264" s="9"/>
      <c r="WCW264" s="9"/>
      <c r="WCX264" s="9"/>
      <c r="WCY264" s="9"/>
      <c r="WCZ264" s="9"/>
      <c r="WDA264" s="9"/>
      <c r="WDB264" s="9"/>
      <c r="WDC264" s="9"/>
      <c r="WDD264" s="9"/>
      <c r="WDE264" s="9"/>
      <c r="WDF264" s="9"/>
      <c r="WDG264" s="9"/>
      <c r="WDH264" s="9"/>
      <c r="WDI264" s="9"/>
      <c r="WDJ264" s="9"/>
      <c r="WDK264" s="9"/>
      <c r="WDL264" s="9"/>
      <c r="WDM264" s="9"/>
      <c r="WDN264" s="9"/>
      <c r="WDO264" s="9"/>
      <c r="WDP264" s="9"/>
      <c r="WDQ264" s="9"/>
      <c r="WDR264" s="9"/>
      <c r="WDS264" s="9"/>
      <c r="WDT264" s="9"/>
      <c r="WDU264" s="9"/>
      <c r="WDV264" s="9"/>
      <c r="WDW264" s="9"/>
      <c r="WDX264" s="9"/>
      <c r="WDY264" s="9"/>
      <c r="WDZ264" s="9"/>
      <c r="WEA264" s="9"/>
      <c r="WEB264" s="9"/>
      <c r="WEC264" s="9"/>
      <c r="WED264" s="9"/>
      <c r="WEE264" s="9"/>
      <c r="WEF264" s="9"/>
      <c r="WEG264" s="9"/>
      <c r="WEH264" s="9"/>
      <c r="WEI264" s="9"/>
      <c r="WEJ264" s="9"/>
      <c r="WEK264" s="9"/>
      <c r="WEL264" s="9"/>
      <c r="WEM264" s="9"/>
      <c r="WEN264" s="9"/>
      <c r="WEO264" s="9"/>
      <c r="WEP264" s="9"/>
      <c r="WEQ264" s="9"/>
      <c r="WER264" s="9"/>
      <c r="WES264" s="9"/>
      <c r="WET264" s="9"/>
      <c r="WEU264" s="9"/>
      <c r="WEV264" s="9"/>
      <c r="WEW264" s="9"/>
      <c r="WEX264" s="9"/>
      <c r="WEY264" s="9"/>
      <c r="WEZ264" s="9"/>
      <c r="WFA264" s="9"/>
      <c r="WFB264" s="9"/>
      <c r="WFC264" s="9"/>
      <c r="WFD264" s="9"/>
      <c r="WFE264" s="9"/>
      <c r="WFF264" s="9"/>
      <c r="WFG264" s="9"/>
      <c r="WFH264" s="9"/>
      <c r="WFI264" s="9"/>
      <c r="WFJ264" s="9"/>
      <c r="WFK264" s="9"/>
      <c r="WFL264" s="9"/>
      <c r="WFM264" s="9"/>
      <c r="WFN264" s="9"/>
      <c r="WFO264" s="9"/>
      <c r="WFP264" s="9"/>
      <c r="WFQ264" s="9"/>
      <c r="WFR264" s="9"/>
      <c r="WFS264" s="9"/>
      <c r="WFT264" s="9"/>
      <c r="WFU264" s="9"/>
      <c r="WFV264" s="9"/>
      <c r="WFW264" s="9"/>
      <c r="WFX264" s="9"/>
      <c r="WFY264" s="9"/>
      <c r="WFZ264" s="9"/>
      <c r="WGA264" s="9"/>
      <c r="WGB264" s="9"/>
      <c r="WGC264" s="9"/>
      <c r="WGD264" s="9"/>
      <c r="WGE264" s="9"/>
      <c r="WGF264" s="9"/>
      <c r="WGG264" s="9"/>
      <c r="WGH264" s="9"/>
      <c r="WGI264" s="9"/>
      <c r="WGJ264" s="9"/>
      <c r="WGK264" s="9"/>
      <c r="WGL264" s="9"/>
      <c r="WGM264" s="9"/>
      <c r="WGN264" s="9"/>
      <c r="WGO264" s="9"/>
      <c r="WGP264" s="9"/>
      <c r="WGQ264" s="9"/>
      <c r="WGR264" s="9"/>
      <c r="WGS264" s="9"/>
      <c r="WGT264" s="9"/>
      <c r="WGU264" s="9"/>
      <c r="WGV264" s="9"/>
      <c r="WGW264" s="9"/>
      <c r="WGX264" s="9"/>
      <c r="WGY264" s="9"/>
      <c r="WGZ264" s="9"/>
      <c r="WHA264" s="9"/>
      <c r="WHB264" s="9"/>
      <c r="WHC264" s="9"/>
      <c r="WHD264" s="9"/>
      <c r="WHE264" s="9"/>
      <c r="WHF264" s="9"/>
      <c r="WHG264" s="9"/>
      <c r="WHH264" s="9"/>
      <c r="WHI264" s="9"/>
      <c r="WHJ264" s="9"/>
      <c r="WHK264" s="9"/>
      <c r="WHL264" s="9"/>
      <c r="WHM264" s="9"/>
      <c r="WHN264" s="9"/>
      <c r="WHO264" s="9"/>
      <c r="WHP264" s="9"/>
      <c r="WHQ264" s="9"/>
      <c r="WHR264" s="9"/>
      <c r="WHS264" s="9"/>
      <c r="WHT264" s="9"/>
      <c r="WHU264" s="9"/>
      <c r="WHV264" s="9"/>
      <c r="WHW264" s="9"/>
      <c r="WHX264" s="9"/>
      <c r="WHY264" s="9"/>
      <c r="WHZ264" s="9"/>
      <c r="WIA264" s="9"/>
      <c r="WIB264" s="9"/>
      <c r="WIC264" s="9"/>
      <c r="WID264" s="9"/>
      <c r="WIE264" s="9"/>
      <c r="WIF264" s="9"/>
      <c r="WIG264" s="9"/>
      <c r="WIH264" s="9"/>
      <c r="WII264" s="9"/>
      <c r="WIJ264" s="9"/>
      <c r="WIK264" s="9"/>
      <c r="WIL264" s="9"/>
      <c r="WIM264" s="9"/>
      <c r="WIN264" s="9"/>
      <c r="WIO264" s="9"/>
      <c r="WIP264" s="9"/>
      <c r="WIQ264" s="9"/>
      <c r="WIR264" s="9"/>
      <c r="WIS264" s="9"/>
      <c r="WIT264" s="9"/>
      <c r="WIU264" s="9"/>
      <c r="WIV264" s="9"/>
      <c r="WIW264" s="9"/>
      <c r="WIX264" s="9"/>
      <c r="WIY264" s="9"/>
      <c r="WIZ264" s="9"/>
      <c r="WJA264" s="9"/>
      <c r="WJB264" s="9"/>
      <c r="WJC264" s="9"/>
      <c r="WJD264" s="9"/>
      <c r="WJE264" s="9"/>
      <c r="WJF264" s="9"/>
      <c r="WJG264" s="9"/>
      <c r="WJH264" s="9"/>
      <c r="WJI264" s="9"/>
      <c r="WJJ264" s="9"/>
      <c r="WJK264" s="9"/>
      <c r="WJL264" s="9"/>
      <c r="WJM264" s="9"/>
      <c r="WJN264" s="9"/>
      <c r="WJO264" s="9"/>
      <c r="WJP264" s="9"/>
      <c r="WJQ264" s="9"/>
      <c r="WJR264" s="9"/>
      <c r="WJS264" s="9"/>
      <c r="WJT264" s="9"/>
      <c r="WJU264" s="9"/>
      <c r="WJV264" s="9"/>
      <c r="WJW264" s="9"/>
      <c r="WJX264" s="9"/>
      <c r="WJY264" s="9"/>
      <c r="WJZ264" s="9"/>
      <c r="WKA264" s="9"/>
      <c r="WKB264" s="9"/>
      <c r="WKC264" s="9"/>
      <c r="WKD264" s="9"/>
      <c r="WKE264" s="9"/>
      <c r="WKF264" s="9"/>
      <c r="WKG264" s="9"/>
      <c r="WKH264" s="9"/>
      <c r="WKI264" s="9"/>
      <c r="WKJ264" s="9"/>
      <c r="WKK264" s="9"/>
      <c r="WKL264" s="9"/>
      <c r="WKM264" s="9"/>
      <c r="WKN264" s="9"/>
      <c r="WKO264" s="9"/>
      <c r="WKP264" s="9"/>
      <c r="WKQ264" s="9"/>
      <c r="WKR264" s="9"/>
      <c r="WKS264" s="9"/>
      <c r="WKT264" s="9"/>
      <c r="WKU264" s="9"/>
      <c r="WKV264" s="9"/>
      <c r="WKW264" s="9"/>
      <c r="WKX264" s="9"/>
      <c r="WKY264" s="9"/>
      <c r="WKZ264" s="9"/>
      <c r="WLA264" s="9"/>
      <c r="WLB264" s="9"/>
      <c r="WLC264" s="9"/>
      <c r="WLD264" s="9"/>
      <c r="WLE264" s="9"/>
      <c r="WLF264" s="9"/>
      <c r="WLG264" s="9"/>
      <c r="WLH264" s="9"/>
      <c r="WLI264" s="9"/>
      <c r="WLJ264" s="9"/>
      <c r="WLK264" s="9"/>
      <c r="WLL264" s="9"/>
      <c r="WLM264" s="9"/>
      <c r="WLN264" s="9"/>
      <c r="WLO264" s="9"/>
      <c r="WLP264" s="9"/>
      <c r="WLQ264" s="9"/>
      <c r="WLR264" s="9"/>
      <c r="WLS264" s="9"/>
      <c r="WLT264" s="9"/>
      <c r="WLU264" s="9"/>
      <c r="WLV264" s="9"/>
      <c r="WLW264" s="9"/>
      <c r="WLX264" s="9"/>
      <c r="WLY264" s="9"/>
      <c r="WLZ264" s="9"/>
      <c r="WMA264" s="9"/>
      <c r="WMB264" s="9"/>
      <c r="WMC264" s="9"/>
      <c r="WMD264" s="9"/>
      <c r="WME264" s="9"/>
      <c r="WMF264" s="9"/>
      <c r="WMG264" s="9"/>
      <c r="WMH264" s="9"/>
      <c r="WMI264" s="9"/>
      <c r="WMJ264" s="9"/>
      <c r="WMK264" s="9"/>
      <c r="WML264" s="9"/>
      <c r="WMM264" s="9"/>
      <c r="WMN264" s="9"/>
      <c r="WMO264" s="9"/>
      <c r="WMP264" s="9"/>
      <c r="WMQ264" s="9"/>
      <c r="WMR264" s="9"/>
      <c r="WMS264" s="9"/>
      <c r="WMT264" s="9"/>
      <c r="WMU264" s="9"/>
      <c r="WMV264" s="9"/>
      <c r="WMW264" s="9"/>
      <c r="WMX264" s="9"/>
      <c r="WMY264" s="9"/>
      <c r="WMZ264" s="9"/>
      <c r="WNA264" s="9"/>
      <c r="WNB264" s="9"/>
      <c r="WNC264" s="9"/>
      <c r="WND264" s="9"/>
      <c r="WNE264" s="9"/>
      <c r="WNF264" s="9"/>
      <c r="WNG264" s="9"/>
      <c r="WNH264" s="9"/>
      <c r="WNI264" s="9"/>
      <c r="WNJ264" s="9"/>
      <c r="WNK264" s="9"/>
      <c r="WNL264" s="9"/>
      <c r="WNM264" s="9"/>
      <c r="WNN264" s="9"/>
      <c r="WNO264" s="9"/>
      <c r="WNP264" s="9"/>
      <c r="WNQ264" s="9"/>
      <c r="WNR264" s="9"/>
      <c r="WNS264" s="9"/>
      <c r="WNT264" s="9"/>
      <c r="WNU264" s="9"/>
      <c r="WNV264" s="9"/>
      <c r="WNW264" s="9"/>
      <c r="WNX264" s="9"/>
      <c r="WNY264" s="9"/>
      <c r="WNZ264" s="9"/>
      <c r="WOA264" s="9"/>
      <c r="WOB264" s="9"/>
      <c r="WOC264" s="9"/>
    </row>
    <row r="265" spans="1:15941" ht="80.099999999999994" customHeight="1">
      <c r="A265" s="37">
        <v>263</v>
      </c>
      <c r="B265" s="38">
        <v>1021</v>
      </c>
      <c r="C265" s="39">
        <v>2200706</v>
      </c>
      <c r="D265" s="40" t="s">
        <v>1308</v>
      </c>
      <c r="E265" s="41">
        <v>44330</v>
      </c>
      <c r="F265" s="41">
        <v>44329</v>
      </c>
      <c r="G265" s="39" t="e" vm="3">
        <v>#VALUE!</v>
      </c>
      <c r="H265" s="39" t="e" vm="2">
        <v>#VALUE!</v>
      </c>
      <c r="I265" s="42" t="s">
        <v>441</v>
      </c>
      <c r="J265" s="39" t="s">
        <v>149</v>
      </c>
      <c r="K265" s="39" t="s">
        <v>150</v>
      </c>
      <c r="L265" s="42" t="s">
        <v>1309</v>
      </c>
      <c r="M265" s="42" t="s">
        <v>42</v>
      </c>
      <c r="N265" s="42" t="s">
        <v>745</v>
      </c>
      <c r="O265" s="42" t="s">
        <v>32</v>
      </c>
      <c r="P265" s="42" t="s">
        <v>33</v>
      </c>
      <c r="Q265" s="30">
        <v>335000000</v>
      </c>
      <c r="R265" s="30">
        <v>335000000</v>
      </c>
      <c r="S265" s="30">
        <v>466221071.43200701</v>
      </c>
      <c r="T265" s="39" t="s">
        <v>34</v>
      </c>
      <c r="U265" s="39" t="s">
        <v>80</v>
      </c>
      <c r="V265" s="39" t="s">
        <v>81</v>
      </c>
      <c r="W265" s="42" t="s">
        <v>1310</v>
      </c>
      <c r="X265" s="39" t="s">
        <v>38</v>
      </c>
      <c r="Y265" s="43">
        <v>46022</v>
      </c>
    </row>
    <row r="266" spans="1:15941" ht="80.099999999999994" customHeight="1">
      <c r="A266" s="37">
        <v>264</v>
      </c>
      <c r="B266" s="38">
        <v>1023</v>
      </c>
      <c r="C266" s="39">
        <v>2200673</v>
      </c>
      <c r="D266" s="40" t="s">
        <v>1311</v>
      </c>
      <c r="E266" s="41">
        <v>44330</v>
      </c>
      <c r="F266" s="41">
        <v>44328</v>
      </c>
      <c r="G266" s="39" t="e" vm="52">
        <v>#VALUE!</v>
      </c>
      <c r="H266" s="39" t="e" vm="2">
        <v>#VALUE!</v>
      </c>
      <c r="I266" s="42" t="s">
        <v>1312</v>
      </c>
      <c r="J266" s="39" t="s">
        <v>27</v>
      </c>
      <c r="K266" s="39" t="s">
        <v>819</v>
      </c>
      <c r="L266" s="42" t="s">
        <v>30</v>
      </c>
      <c r="M266" s="42" t="s">
        <v>1313</v>
      </c>
      <c r="N266" s="42" t="s">
        <v>1314</v>
      </c>
      <c r="O266" s="42" t="s">
        <v>32</v>
      </c>
      <c r="P266" s="42" t="s">
        <v>33</v>
      </c>
      <c r="Q266" s="30">
        <v>68487763.920000002</v>
      </c>
      <c r="R266" s="30">
        <v>0</v>
      </c>
      <c r="S266" s="30">
        <v>0</v>
      </c>
      <c r="T266" s="39" t="s">
        <v>45</v>
      </c>
      <c r="U266" s="39" t="s">
        <v>35</v>
      </c>
      <c r="V266" s="39" t="s">
        <v>36</v>
      </c>
      <c r="W266" s="46" t="s">
        <v>1315</v>
      </c>
      <c r="X266" s="39" t="s">
        <v>38</v>
      </c>
      <c r="Y266" s="43">
        <v>45930</v>
      </c>
    </row>
    <row r="267" spans="1:15941" ht="80.099999999999994" customHeight="1">
      <c r="A267" s="37">
        <v>265</v>
      </c>
      <c r="B267" s="38">
        <v>1024</v>
      </c>
      <c r="C267" s="39">
        <v>2199343</v>
      </c>
      <c r="D267" s="40" t="s">
        <v>1316</v>
      </c>
      <c r="E267" s="41">
        <v>44330</v>
      </c>
      <c r="F267" s="41">
        <v>44326</v>
      </c>
      <c r="G267" s="39" t="e" vm="53">
        <v>#VALUE!</v>
      </c>
      <c r="H267" s="39" t="e" vm="54">
        <v>#VALUE!</v>
      </c>
      <c r="I267" s="42" t="s">
        <v>743</v>
      </c>
      <c r="J267" s="39" t="s">
        <v>149</v>
      </c>
      <c r="K267" s="39" t="s">
        <v>150</v>
      </c>
      <c r="L267" s="42" t="s">
        <v>1317</v>
      </c>
      <c r="M267" s="42" t="s">
        <v>1318</v>
      </c>
      <c r="N267" s="42" t="s">
        <v>745</v>
      </c>
      <c r="O267" s="42" t="s">
        <v>32</v>
      </c>
      <c r="P267" s="42" t="s">
        <v>33</v>
      </c>
      <c r="Q267" s="30">
        <v>18170520</v>
      </c>
      <c r="R267" s="30">
        <v>245871105</v>
      </c>
      <c r="S267" s="30">
        <v>297353924.01917231</v>
      </c>
      <c r="T267" s="39" t="s">
        <v>34</v>
      </c>
      <c r="U267" s="39" t="s">
        <v>80</v>
      </c>
      <c r="V267" s="39" t="s">
        <v>81</v>
      </c>
      <c r="W267" s="42" t="s">
        <v>1319</v>
      </c>
      <c r="X267" s="39" t="s">
        <v>222</v>
      </c>
      <c r="Y267" s="43">
        <v>46022</v>
      </c>
    </row>
    <row r="268" spans="1:15941" ht="80.099999999999994" customHeight="1">
      <c r="A268" s="37">
        <v>266</v>
      </c>
      <c r="B268" s="38">
        <v>1025</v>
      </c>
      <c r="C268" s="39">
        <v>2200369</v>
      </c>
      <c r="D268" s="40" t="s">
        <v>1320</v>
      </c>
      <c r="E268" s="41">
        <v>44335</v>
      </c>
      <c r="F268" s="41">
        <v>44165</v>
      </c>
      <c r="G268" s="39" t="e" vm="3">
        <v>#VALUE!</v>
      </c>
      <c r="H268" s="39" t="e" vm="2">
        <v>#VALUE!</v>
      </c>
      <c r="I268" s="42" t="s">
        <v>1321</v>
      </c>
      <c r="J268" s="39" t="s">
        <v>149</v>
      </c>
      <c r="K268" s="39" t="s">
        <v>150</v>
      </c>
      <c r="L268" s="42" t="s">
        <v>1322</v>
      </c>
      <c r="M268" s="42" t="s">
        <v>1323</v>
      </c>
      <c r="N268" s="42" t="s">
        <v>745</v>
      </c>
      <c r="O268" s="42" t="s">
        <v>32</v>
      </c>
      <c r="P268" s="42" t="s">
        <v>33</v>
      </c>
      <c r="Q268" s="30">
        <v>335000000</v>
      </c>
      <c r="R268" s="30">
        <v>335000000</v>
      </c>
      <c r="S268" s="30">
        <v>482903423.36860698</v>
      </c>
      <c r="T268" s="39" t="s">
        <v>34</v>
      </c>
      <c r="U268" s="39" t="s">
        <v>80</v>
      </c>
      <c r="V268" s="39" t="s">
        <v>81</v>
      </c>
      <c r="W268" s="42" t="s">
        <v>1324</v>
      </c>
      <c r="X268" s="39" t="s">
        <v>38</v>
      </c>
      <c r="Y268" s="43">
        <v>46022</v>
      </c>
    </row>
    <row r="269" spans="1:15941" ht="80.099999999999994" customHeight="1">
      <c r="A269" s="37">
        <v>267</v>
      </c>
      <c r="B269" s="38">
        <v>1026</v>
      </c>
      <c r="C269" s="39">
        <v>2201694</v>
      </c>
      <c r="D269" s="40" t="s">
        <v>1325</v>
      </c>
      <c r="E269" s="41">
        <v>44335</v>
      </c>
      <c r="F269" s="41">
        <v>44329</v>
      </c>
      <c r="G269" s="39" t="e" vm="13">
        <v>#VALUE!</v>
      </c>
      <c r="H269" s="39" t="e" vm="14">
        <v>#VALUE!</v>
      </c>
      <c r="I269" s="42" t="s">
        <v>1326</v>
      </c>
      <c r="J269" s="39" t="s">
        <v>149</v>
      </c>
      <c r="K269" s="39" t="s">
        <v>150</v>
      </c>
      <c r="L269" s="42" t="s">
        <v>1327</v>
      </c>
      <c r="M269" s="42" t="s">
        <v>1328</v>
      </c>
      <c r="N269" s="42" t="s">
        <v>745</v>
      </c>
      <c r="O269" s="42" t="s">
        <v>32</v>
      </c>
      <c r="P269" s="42" t="s">
        <v>33</v>
      </c>
      <c r="Q269" s="30">
        <v>245000000</v>
      </c>
      <c r="R269" s="30">
        <v>146202805.59</v>
      </c>
      <c r="S269" s="30">
        <v>147730007.21858484</v>
      </c>
      <c r="T269" s="39" t="s">
        <v>34</v>
      </c>
      <c r="U269" s="39" t="s">
        <v>80</v>
      </c>
      <c r="V269" s="39" t="s">
        <v>81</v>
      </c>
      <c r="W269" s="44" t="s">
        <v>1329</v>
      </c>
      <c r="X269" s="39" t="s">
        <v>48</v>
      </c>
      <c r="Y269" s="43">
        <v>45930</v>
      </c>
    </row>
    <row r="270" spans="1:15941" ht="80.099999999999994" customHeight="1">
      <c r="A270" s="37">
        <v>268</v>
      </c>
      <c r="B270" s="38">
        <v>1029</v>
      </c>
      <c r="C270" s="39">
        <v>2202247</v>
      </c>
      <c r="D270" s="40" t="s">
        <v>1330</v>
      </c>
      <c r="E270" s="41">
        <v>44335</v>
      </c>
      <c r="F270" s="41">
        <v>44321</v>
      </c>
      <c r="G270" s="39" t="e" vm="3">
        <v>#VALUE!</v>
      </c>
      <c r="H270" s="39" t="e" vm="2">
        <v>#VALUE!</v>
      </c>
      <c r="I270" s="42" t="s">
        <v>1331</v>
      </c>
      <c r="J270" s="39" t="s">
        <v>119</v>
      </c>
      <c r="K270" s="39" t="s">
        <v>783</v>
      </c>
      <c r="L270" s="42" t="s">
        <v>42</v>
      </c>
      <c r="M270" s="42" t="s">
        <v>1332</v>
      </c>
      <c r="N270" s="42" t="s">
        <v>1333</v>
      </c>
      <c r="O270" s="42" t="s">
        <v>1258</v>
      </c>
      <c r="P270" s="42" t="s">
        <v>1259</v>
      </c>
      <c r="Q270" s="30">
        <v>1843156344</v>
      </c>
      <c r="R270" s="30">
        <v>0</v>
      </c>
      <c r="S270" s="30">
        <v>0</v>
      </c>
      <c r="T270" s="39" t="s">
        <v>45</v>
      </c>
      <c r="U270" s="39" t="s">
        <v>35</v>
      </c>
      <c r="V270" s="39" t="s">
        <v>36</v>
      </c>
      <c r="W270" s="45" t="s">
        <v>1334</v>
      </c>
      <c r="X270" s="39" t="s">
        <v>48</v>
      </c>
      <c r="Y270" s="43">
        <v>45482</v>
      </c>
    </row>
    <row r="271" spans="1:15941" ht="80.099999999999994" customHeight="1">
      <c r="A271" s="37">
        <v>269</v>
      </c>
      <c r="B271" s="38">
        <v>1030</v>
      </c>
      <c r="C271" s="39">
        <v>2201800</v>
      </c>
      <c r="D271" s="40" t="s">
        <v>1335</v>
      </c>
      <c r="E271" s="41">
        <v>44337</v>
      </c>
      <c r="F271" s="41">
        <v>44335</v>
      </c>
      <c r="G271" s="39" t="e" vm="3">
        <v>#VALUE!</v>
      </c>
      <c r="H271" s="39" t="e" vm="2">
        <v>#VALUE!</v>
      </c>
      <c r="I271" s="42" t="s">
        <v>1336</v>
      </c>
      <c r="J271" s="39" t="s">
        <v>119</v>
      </c>
      <c r="K271" s="39" t="s">
        <v>783</v>
      </c>
      <c r="L271" s="42" t="s">
        <v>42</v>
      </c>
      <c r="M271" s="42" t="s">
        <v>1337</v>
      </c>
      <c r="N271" s="42" t="s">
        <v>1338</v>
      </c>
      <c r="O271" s="42" t="s">
        <v>32</v>
      </c>
      <c r="P271" s="42" t="s">
        <v>33</v>
      </c>
      <c r="Q271" s="30">
        <v>74686000</v>
      </c>
      <c r="R271" s="30">
        <v>0</v>
      </c>
      <c r="S271" s="30">
        <v>0</v>
      </c>
      <c r="T271" s="39" t="s">
        <v>45</v>
      </c>
      <c r="U271" s="39" t="s">
        <v>35</v>
      </c>
      <c r="V271" s="39" t="s">
        <v>36</v>
      </c>
      <c r="W271" s="42" t="s">
        <v>1339</v>
      </c>
      <c r="X271" s="39" t="s">
        <v>48</v>
      </c>
      <c r="Y271" s="43">
        <v>46022</v>
      </c>
    </row>
    <row r="272" spans="1:15941" ht="80.099999999999994" customHeight="1">
      <c r="A272" s="37">
        <v>270</v>
      </c>
      <c r="B272" s="38">
        <v>1033</v>
      </c>
      <c r="C272" s="39" t="s">
        <v>49</v>
      </c>
      <c r="D272" s="40" t="s">
        <v>1340</v>
      </c>
      <c r="E272" s="41">
        <v>44342</v>
      </c>
      <c r="F272" s="41">
        <v>44326</v>
      </c>
      <c r="G272" s="39" t="e" vm="13">
        <v>#VALUE!</v>
      </c>
      <c r="H272" s="39" t="e" vm="14">
        <v>#VALUE!</v>
      </c>
      <c r="I272" s="42" t="s">
        <v>1341</v>
      </c>
      <c r="J272" s="39" t="s">
        <v>52</v>
      </c>
      <c r="K272" s="39" t="s">
        <v>110</v>
      </c>
      <c r="L272" s="42" t="s">
        <v>1342</v>
      </c>
      <c r="M272" s="42" t="s">
        <v>1343</v>
      </c>
      <c r="N272" s="42" t="s">
        <v>1344</v>
      </c>
      <c r="O272" s="42" t="s">
        <v>32</v>
      </c>
      <c r="P272" s="42" t="s">
        <v>114</v>
      </c>
      <c r="Q272" s="30">
        <v>0</v>
      </c>
      <c r="R272" s="30">
        <v>0</v>
      </c>
      <c r="S272" s="30">
        <v>0</v>
      </c>
      <c r="T272" s="39" t="s">
        <v>34</v>
      </c>
      <c r="U272" s="39" t="s">
        <v>35</v>
      </c>
      <c r="V272" s="39" t="s">
        <v>36</v>
      </c>
      <c r="W272" s="42" t="s">
        <v>1345</v>
      </c>
      <c r="X272" s="39" t="s">
        <v>38</v>
      </c>
      <c r="Y272" s="43">
        <v>46022</v>
      </c>
    </row>
    <row r="273" spans="1:25" ht="80.099999999999994" customHeight="1">
      <c r="A273" s="37">
        <v>271</v>
      </c>
      <c r="B273" s="38">
        <v>1035</v>
      </c>
      <c r="C273" s="39">
        <v>2204272</v>
      </c>
      <c r="D273" s="40" t="s">
        <v>1346</v>
      </c>
      <c r="E273" s="41">
        <v>44342</v>
      </c>
      <c r="F273" s="41">
        <v>44306</v>
      </c>
      <c r="G273" s="39" t="e" vm="19">
        <v>#VALUE!</v>
      </c>
      <c r="H273" s="39" t="e" vm="20">
        <v>#VALUE!</v>
      </c>
      <c r="I273" s="42" t="s">
        <v>617</v>
      </c>
      <c r="J273" s="39" t="s">
        <v>149</v>
      </c>
      <c r="K273" s="39" t="s">
        <v>150</v>
      </c>
      <c r="L273" s="42" t="s">
        <v>1347</v>
      </c>
      <c r="M273" s="42" t="s">
        <v>503</v>
      </c>
      <c r="N273" s="42" t="s">
        <v>745</v>
      </c>
      <c r="O273" s="42" t="s">
        <v>32</v>
      </c>
      <c r="P273" s="42" t="s">
        <v>33</v>
      </c>
      <c r="Q273" s="30">
        <v>18170520</v>
      </c>
      <c r="R273" s="30">
        <v>553619324</v>
      </c>
      <c r="S273" s="30">
        <v>686460888.41921198</v>
      </c>
      <c r="T273" s="39" t="s">
        <v>34</v>
      </c>
      <c r="U273" s="39" t="s">
        <v>80</v>
      </c>
      <c r="V273" s="39" t="s">
        <v>81</v>
      </c>
      <c r="W273" s="46" t="s">
        <v>1348</v>
      </c>
      <c r="X273" s="39" t="s">
        <v>48</v>
      </c>
      <c r="Y273" s="43">
        <v>45808</v>
      </c>
    </row>
    <row r="274" spans="1:25" ht="80.099999999999994" customHeight="1">
      <c r="A274" s="37">
        <v>272</v>
      </c>
      <c r="B274" s="38">
        <v>1037</v>
      </c>
      <c r="C274" s="39">
        <v>2203164</v>
      </c>
      <c r="D274" s="40" t="s">
        <v>1349</v>
      </c>
      <c r="E274" s="41">
        <v>44343</v>
      </c>
      <c r="F274" s="41">
        <v>44232</v>
      </c>
      <c r="G274" s="39" t="e" vm="10">
        <v>#VALUE!</v>
      </c>
      <c r="H274" s="39" t="e" vm="11">
        <v>#VALUE!</v>
      </c>
      <c r="I274" s="42" t="s">
        <v>1350</v>
      </c>
      <c r="J274" s="39" t="s">
        <v>149</v>
      </c>
      <c r="K274" s="39" t="s">
        <v>150</v>
      </c>
      <c r="L274" s="42" t="s">
        <v>1351</v>
      </c>
      <c r="M274" s="42" t="s">
        <v>1352</v>
      </c>
      <c r="N274" s="42" t="s">
        <v>745</v>
      </c>
      <c r="O274" s="42" t="s">
        <v>32</v>
      </c>
      <c r="P274" s="42" t="s">
        <v>33</v>
      </c>
      <c r="Q274" s="30">
        <v>18170520</v>
      </c>
      <c r="R274" s="30">
        <v>18170520</v>
      </c>
      <c r="S274" s="30">
        <v>28470000</v>
      </c>
      <c r="T274" s="39" t="s">
        <v>34</v>
      </c>
      <c r="U274" s="39" t="s">
        <v>80</v>
      </c>
      <c r="V274" s="39" t="s">
        <v>81</v>
      </c>
      <c r="W274" s="42" t="s">
        <v>1353</v>
      </c>
      <c r="X274" s="39" t="s">
        <v>38</v>
      </c>
      <c r="Y274" s="43">
        <v>46022</v>
      </c>
    </row>
    <row r="275" spans="1:25" ht="80.099999999999994" customHeight="1">
      <c r="A275" s="37">
        <v>273</v>
      </c>
      <c r="B275" s="38">
        <v>1040</v>
      </c>
      <c r="C275" s="39">
        <v>2203338</v>
      </c>
      <c r="D275" s="40" t="s">
        <v>1354</v>
      </c>
      <c r="E275" s="41">
        <v>44344</v>
      </c>
      <c r="F275" s="41">
        <v>44340</v>
      </c>
      <c r="G275" s="39" t="e" vm="30">
        <v>#VALUE!</v>
      </c>
      <c r="H275" s="39" t="e" vm="31">
        <v>#VALUE!</v>
      </c>
      <c r="I275" s="42" t="s">
        <v>1102</v>
      </c>
      <c r="J275" s="39" t="s">
        <v>27</v>
      </c>
      <c r="K275" s="39" t="s">
        <v>672</v>
      </c>
      <c r="L275" s="42" t="s">
        <v>42</v>
      </c>
      <c r="M275" s="42" t="s">
        <v>1355</v>
      </c>
      <c r="N275" s="42" t="s">
        <v>1356</v>
      </c>
      <c r="O275" s="42" t="s">
        <v>32</v>
      </c>
      <c r="P275" s="42" t="s">
        <v>33</v>
      </c>
      <c r="Q275" s="30">
        <v>97952755</v>
      </c>
      <c r="R275" s="30">
        <v>0</v>
      </c>
      <c r="S275" s="30">
        <v>0</v>
      </c>
      <c r="T275" s="39" t="s">
        <v>45</v>
      </c>
      <c r="U275" s="39" t="s">
        <v>35</v>
      </c>
      <c r="V275" s="39" t="s">
        <v>36</v>
      </c>
      <c r="W275" s="42" t="s">
        <v>1357</v>
      </c>
      <c r="X275" s="39" t="s">
        <v>38</v>
      </c>
      <c r="Y275" s="43">
        <v>46022</v>
      </c>
    </row>
    <row r="276" spans="1:25" ht="80.099999999999994" customHeight="1">
      <c r="A276" s="37">
        <v>274</v>
      </c>
      <c r="B276" s="38">
        <v>1041</v>
      </c>
      <c r="C276" s="39">
        <v>2205373</v>
      </c>
      <c r="D276" s="40" t="s">
        <v>1358</v>
      </c>
      <c r="E276" s="41">
        <v>44344</v>
      </c>
      <c r="F276" s="41">
        <v>44328</v>
      </c>
      <c r="G276" s="39" t="e" vm="3">
        <v>#VALUE!</v>
      </c>
      <c r="H276" s="39" t="e" vm="2">
        <v>#VALUE!</v>
      </c>
      <c r="I276" s="42" t="s">
        <v>1087</v>
      </c>
      <c r="J276" s="39" t="s">
        <v>149</v>
      </c>
      <c r="K276" s="39" t="s">
        <v>150</v>
      </c>
      <c r="L276" s="42" t="s">
        <v>1359</v>
      </c>
      <c r="M276" s="42" t="s">
        <v>1031</v>
      </c>
      <c r="N276" s="42" t="s">
        <v>745</v>
      </c>
      <c r="O276" s="42" t="s">
        <v>32</v>
      </c>
      <c r="P276" s="42" t="s">
        <v>33</v>
      </c>
      <c r="Q276" s="30">
        <v>18170520</v>
      </c>
      <c r="R276" s="30">
        <v>18170520</v>
      </c>
      <c r="S276" s="30">
        <v>25287997.919034</v>
      </c>
      <c r="T276" s="39" t="s">
        <v>34</v>
      </c>
      <c r="U276" s="39" t="s">
        <v>80</v>
      </c>
      <c r="V276" s="39" t="s">
        <v>81</v>
      </c>
      <c r="W276" s="42" t="s">
        <v>1360</v>
      </c>
      <c r="X276" s="39" t="s">
        <v>38</v>
      </c>
      <c r="Y276" s="43">
        <v>46022</v>
      </c>
    </row>
    <row r="277" spans="1:25" ht="80.099999999999994" customHeight="1">
      <c r="A277" s="37">
        <v>275</v>
      </c>
      <c r="B277" s="38">
        <v>1043</v>
      </c>
      <c r="C277" s="39">
        <v>2205244</v>
      </c>
      <c r="D277" s="40" t="s">
        <v>1361</v>
      </c>
      <c r="E277" s="41">
        <v>44347</v>
      </c>
      <c r="F277" s="41">
        <v>44291</v>
      </c>
      <c r="G277" s="39" t="e" vm="10">
        <v>#VALUE!</v>
      </c>
      <c r="H277" s="39" t="e" vm="11">
        <v>#VALUE!</v>
      </c>
      <c r="I277" s="42" t="s">
        <v>1362</v>
      </c>
      <c r="J277" s="39" t="s">
        <v>149</v>
      </c>
      <c r="K277" s="39" t="s">
        <v>150</v>
      </c>
      <c r="L277" s="42" t="s">
        <v>1363</v>
      </c>
      <c r="M277" s="42" t="s">
        <v>927</v>
      </c>
      <c r="N277" s="42" t="s">
        <v>745</v>
      </c>
      <c r="O277" s="42" t="s">
        <v>32</v>
      </c>
      <c r="P277" s="42" t="s">
        <v>33</v>
      </c>
      <c r="Q277" s="30">
        <v>18170520</v>
      </c>
      <c r="R277" s="30">
        <v>39631512</v>
      </c>
      <c r="S277" s="30">
        <v>39631512</v>
      </c>
      <c r="T277" s="39" t="s">
        <v>34</v>
      </c>
      <c r="U277" s="39" t="s">
        <v>80</v>
      </c>
      <c r="V277" s="39" t="s">
        <v>81</v>
      </c>
      <c r="W277" s="42" t="s">
        <v>1364</v>
      </c>
      <c r="X277" s="39" t="s">
        <v>48</v>
      </c>
      <c r="Y277" s="43">
        <v>46022</v>
      </c>
    </row>
    <row r="278" spans="1:25" ht="80.099999999999994" customHeight="1">
      <c r="A278" s="37">
        <v>276</v>
      </c>
      <c r="B278" s="38">
        <v>1044</v>
      </c>
      <c r="C278" s="39">
        <v>2205344</v>
      </c>
      <c r="D278" s="40" t="s">
        <v>1365</v>
      </c>
      <c r="E278" s="41">
        <v>44347</v>
      </c>
      <c r="F278" s="41">
        <v>44266</v>
      </c>
      <c r="G278" s="39" t="e" vm="19">
        <v>#VALUE!</v>
      </c>
      <c r="H278" s="39" t="e" vm="20">
        <v>#VALUE!</v>
      </c>
      <c r="I278" s="42" t="s">
        <v>1366</v>
      </c>
      <c r="J278" s="39" t="s">
        <v>149</v>
      </c>
      <c r="K278" s="39" t="s">
        <v>150</v>
      </c>
      <c r="L278" s="42" t="s">
        <v>1367</v>
      </c>
      <c r="M278" s="42" t="s">
        <v>236</v>
      </c>
      <c r="N278" s="42" t="s">
        <v>745</v>
      </c>
      <c r="O278" s="42" t="s">
        <v>32</v>
      </c>
      <c r="P278" s="42" t="s">
        <v>33</v>
      </c>
      <c r="Q278" s="30">
        <v>209622517</v>
      </c>
      <c r="R278" s="30">
        <v>209622517</v>
      </c>
      <c r="S278" s="30">
        <v>296416751.620736</v>
      </c>
      <c r="T278" s="39" t="s">
        <v>34</v>
      </c>
      <c r="U278" s="39" t="s">
        <v>80</v>
      </c>
      <c r="V278" s="39" t="s">
        <v>81</v>
      </c>
      <c r="W278" s="46" t="s">
        <v>1368</v>
      </c>
      <c r="X278" s="39" t="s">
        <v>48</v>
      </c>
      <c r="Y278" s="43">
        <v>45930</v>
      </c>
    </row>
    <row r="279" spans="1:25" ht="80.099999999999994" customHeight="1">
      <c r="A279" s="37">
        <v>277</v>
      </c>
      <c r="B279" s="38">
        <v>1045</v>
      </c>
      <c r="C279" s="39">
        <v>2205359</v>
      </c>
      <c r="D279" s="40" t="s">
        <v>1369</v>
      </c>
      <c r="E279" s="41">
        <v>44347</v>
      </c>
      <c r="F279" s="41">
        <v>44292</v>
      </c>
      <c r="G279" s="39" t="e" vm="3">
        <v>#VALUE!</v>
      </c>
      <c r="H279" s="39" t="e" vm="2">
        <v>#VALUE!</v>
      </c>
      <c r="I279" s="42" t="s">
        <v>1366</v>
      </c>
      <c r="J279" s="39" t="s">
        <v>149</v>
      </c>
      <c r="K279" s="39" t="s">
        <v>150</v>
      </c>
      <c r="L279" s="42" t="s">
        <v>1370</v>
      </c>
      <c r="M279" s="42" t="s">
        <v>1371</v>
      </c>
      <c r="N279" s="42" t="s">
        <v>745</v>
      </c>
      <c r="O279" s="42" t="s">
        <v>32</v>
      </c>
      <c r="P279" s="42" t="s">
        <v>33</v>
      </c>
      <c r="Q279" s="30">
        <v>18170520</v>
      </c>
      <c r="R279" s="30">
        <v>18170520</v>
      </c>
      <c r="S279" s="30">
        <v>25541427.771554001</v>
      </c>
      <c r="T279" s="39" t="s">
        <v>34</v>
      </c>
      <c r="U279" s="39" t="s">
        <v>80</v>
      </c>
      <c r="V279" s="39" t="s">
        <v>81</v>
      </c>
      <c r="W279" s="42" t="s">
        <v>1372</v>
      </c>
      <c r="X279" s="39" t="s">
        <v>38</v>
      </c>
      <c r="Y279" s="43">
        <v>46022</v>
      </c>
    </row>
    <row r="280" spans="1:25" ht="80.099999999999994" customHeight="1">
      <c r="A280" s="37">
        <v>278</v>
      </c>
      <c r="B280" s="38">
        <v>1048</v>
      </c>
      <c r="C280" s="39" t="s">
        <v>49</v>
      </c>
      <c r="D280" s="40" t="s">
        <v>1373</v>
      </c>
      <c r="E280" s="41">
        <v>44355</v>
      </c>
      <c r="F280" s="41">
        <v>44292</v>
      </c>
      <c r="G280" s="39" t="e" vm="36">
        <v>#VALUE!</v>
      </c>
      <c r="H280" s="39" t="e" vm="37">
        <v>#VALUE!</v>
      </c>
      <c r="I280" s="42" t="s">
        <v>1374</v>
      </c>
      <c r="J280" s="39" t="s">
        <v>52</v>
      </c>
      <c r="K280" s="39" t="s">
        <v>110</v>
      </c>
      <c r="L280" s="42" t="s">
        <v>1375</v>
      </c>
      <c r="M280" s="42" t="s">
        <v>1376</v>
      </c>
      <c r="N280" s="42" t="s">
        <v>1377</v>
      </c>
      <c r="O280" s="42" t="s">
        <v>32</v>
      </c>
      <c r="P280" s="42" t="s">
        <v>114</v>
      </c>
      <c r="Q280" s="30">
        <v>0</v>
      </c>
      <c r="R280" s="30">
        <v>0</v>
      </c>
      <c r="S280" s="30">
        <v>0</v>
      </c>
      <c r="T280" s="39" t="s">
        <v>34</v>
      </c>
      <c r="U280" s="39" t="s">
        <v>35</v>
      </c>
      <c r="V280" s="39" t="s">
        <v>36</v>
      </c>
      <c r="W280" s="46" t="s">
        <v>1378</v>
      </c>
      <c r="X280" s="39" t="s">
        <v>38</v>
      </c>
      <c r="Y280" s="43">
        <v>45808</v>
      </c>
    </row>
    <row r="281" spans="1:25" ht="80.099999999999994" customHeight="1">
      <c r="A281" s="37">
        <v>279</v>
      </c>
      <c r="B281" s="38">
        <v>1051</v>
      </c>
      <c r="C281" s="39">
        <v>2205884</v>
      </c>
      <c r="D281" s="40" t="s">
        <v>1379</v>
      </c>
      <c r="E281" s="41">
        <v>44355</v>
      </c>
      <c r="F281" s="41">
        <v>44344</v>
      </c>
      <c r="G281" s="39" t="e" vm="3">
        <v>#VALUE!</v>
      </c>
      <c r="H281" s="39" t="e" vm="2">
        <v>#VALUE!</v>
      </c>
      <c r="I281" s="42" t="s">
        <v>1380</v>
      </c>
      <c r="J281" s="39" t="s">
        <v>149</v>
      </c>
      <c r="K281" s="39" t="s">
        <v>150</v>
      </c>
      <c r="L281" s="42" t="s">
        <v>1381</v>
      </c>
      <c r="M281" s="42" t="s">
        <v>1149</v>
      </c>
      <c r="N281" s="42" t="s">
        <v>745</v>
      </c>
      <c r="O281" s="42" t="s">
        <v>32</v>
      </c>
      <c r="P281" s="42" t="s">
        <v>33</v>
      </c>
      <c r="Q281" s="30">
        <v>370670578</v>
      </c>
      <c r="R281" s="30">
        <v>523032553</v>
      </c>
      <c r="S281" s="30">
        <v>555871101.72321641</v>
      </c>
      <c r="T281" s="39" t="s">
        <v>34</v>
      </c>
      <c r="U281" s="39" t="s">
        <v>80</v>
      </c>
      <c r="V281" s="39" t="s">
        <v>81</v>
      </c>
      <c r="W281" s="42" t="s">
        <v>1382</v>
      </c>
      <c r="X281" s="39" t="s">
        <v>48</v>
      </c>
      <c r="Y281" s="43">
        <v>46022</v>
      </c>
    </row>
    <row r="282" spans="1:25" ht="80.099999999999994" customHeight="1">
      <c r="A282" s="37">
        <v>280</v>
      </c>
      <c r="B282" s="38">
        <v>1052</v>
      </c>
      <c r="C282" s="39">
        <v>2205819</v>
      </c>
      <c r="D282" s="40" t="s">
        <v>1383</v>
      </c>
      <c r="E282" s="41">
        <v>44355</v>
      </c>
      <c r="F282" s="41">
        <v>44350</v>
      </c>
      <c r="G282" s="39" t="e" vm="3">
        <v>#VALUE!</v>
      </c>
      <c r="H282" s="39" t="e" vm="2">
        <v>#VALUE!</v>
      </c>
      <c r="I282" s="42" t="s">
        <v>1384</v>
      </c>
      <c r="J282" s="39" t="s">
        <v>119</v>
      </c>
      <c r="K282" s="39" t="s">
        <v>783</v>
      </c>
      <c r="L282" s="42" t="s">
        <v>42</v>
      </c>
      <c r="M282" s="42" t="s">
        <v>1385</v>
      </c>
      <c r="N282" s="42" t="s">
        <v>1386</v>
      </c>
      <c r="O282" s="42" t="s">
        <v>32</v>
      </c>
      <c r="P282" s="42" t="s">
        <v>33</v>
      </c>
      <c r="Q282" s="30">
        <v>341530000</v>
      </c>
      <c r="R282" s="30">
        <v>0</v>
      </c>
      <c r="S282" s="30">
        <v>0</v>
      </c>
      <c r="T282" s="39" t="s">
        <v>45</v>
      </c>
      <c r="U282" s="39" t="s">
        <v>35</v>
      </c>
      <c r="V282" s="39" t="s">
        <v>36</v>
      </c>
      <c r="W282" s="42" t="s">
        <v>1387</v>
      </c>
      <c r="X282" s="39" t="s">
        <v>38</v>
      </c>
      <c r="Y282" s="43">
        <v>46022</v>
      </c>
    </row>
    <row r="283" spans="1:25" ht="80.099999999999994" customHeight="1">
      <c r="A283" s="37">
        <v>281</v>
      </c>
      <c r="B283" s="38">
        <v>1053</v>
      </c>
      <c r="C283" s="39">
        <v>2206382</v>
      </c>
      <c r="D283" s="40" t="s">
        <v>1388</v>
      </c>
      <c r="E283" s="41">
        <v>44355</v>
      </c>
      <c r="F283" s="41">
        <v>44348</v>
      </c>
      <c r="G283" s="39" t="e" vm="19">
        <v>#VALUE!</v>
      </c>
      <c r="H283" s="39" t="e" vm="20">
        <v>#VALUE!</v>
      </c>
      <c r="I283" s="42" t="s">
        <v>364</v>
      </c>
      <c r="J283" s="39" t="s">
        <v>149</v>
      </c>
      <c r="K283" s="39" t="s">
        <v>150</v>
      </c>
      <c r="L283" s="42" t="s">
        <v>1389</v>
      </c>
      <c r="M283" s="42" t="s">
        <v>1390</v>
      </c>
      <c r="N283" s="42" t="s">
        <v>745</v>
      </c>
      <c r="O283" s="42" t="s">
        <v>32</v>
      </c>
      <c r="P283" s="42" t="s">
        <v>33</v>
      </c>
      <c r="Q283" s="30">
        <v>52361708</v>
      </c>
      <c r="R283" s="30">
        <v>52361708</v>
      </c>
      <c r="S283" s="30">
        <v>72912200.730112001</v>
      </c>
      <c r="T283" s="39" t="s">
        <v>34</v>
      </c>
      <c r="U283" s="39" t="s">
        <v>80</v>
      </c>
      <c r="V283" s="39" t="s">
        <v>81</v>
      </c>
      <c r="W283" s="42" t="s">
        <v>1391</v>
      </c>
      <c r="X283" s="39" t="s">
        <v>38</v>
      </c>
      <c r="Y283" s="43">
        <v>46022</v>
      </c>
    </row>
    <row r="284" spans="1:25" ht="80.099999999999994" customHeight="1">
      <c r="A284" s="37">
        <v>282</v>
      </c>
      <c r="B284" s="38">
        <v>1054</v>
      </c>
      <c r="C284" s="37">
        <v>2206398</v>
      </c>
      <c r="D284" s="40" t="s">
        <v>1392</v>
      </c>
      <c r="E284" s="41">
        <v>44356</v>
      </c>
      <c r="F284" s="41">
        <v>44350</v>
      </c>
      <c r="G284" s="39" t="e" vm="30">
        <v>#VALUE!</v>
      </c>
      <c r="H284" s="39" t="e" vm="31">
        <v>#VALUE!</v>
      </c>
      <c r="I284" s="42" t="s">
        <v>1393</v>
      </c>
      <c r="J284" s="39" t="s">
        <v>27</v>
      </c>
      <c r="K284" s="39" t="s">
        <v>672</v>
      </c>
      <c r="L284" s="42" t="s">
        <v>30</v>
      </c>
      <c r="M284" s="42" t="s">
        <v>1394</v>
      </c>
      <c r="N284" s="42" t="s">
        <v>1395</v>
      </c>
      <c r="O284" s="42" t="s">
        <v>32</v>
      </c>
      <c r="P284" s="42" t="s">
        <v>33</v>
      </c>
      <c r="Q284" s="30">
        <v>472241865.88</v>
      </c>
      <c r="R284" s="30">
        <v>0</v>
      </c>
      <c r="S284" s="30">
        <v>0</v>
      </c>
      <c r="T284" s="39" t="s">
        <v>45</v>
      </c>
      <c r="U284" s="39" t="s">
        <v>35</v>
      </c>
      <c r="V284" s="39" t="s">
        <v>36</v>
      </c>
      <c r="W284" s="44" t="s">
        <v>1396</v>
      </c>
      <c r="X284" s="39" t="s">
        <v>38</v>
      </c>
      <c r="Y284" s="43">
        <v>45838</v>
      </c>
    </row>
    <row r="285" spans="1:25" ht="80.099999999999994" customHeight="1">
      <c r="A285" s="37">
        <v>283</v>
      </c>
      <c r="B285" s="38">
        <v>1055</v>
      </c>
      <c r="C285" s="39">
        <v>2433110</v>
      </c>
      <c r="D285" s="40" t="s">
        <v>1397</v>
      </c>
      <c r="E285" s="41">
        <v>44356</v>
      </c>
      <c r="F285" s="41">
        <v>44350</v>
      </c>
      <c r="G285" s="39" t="e" vm="30">
        <v>#VALUE!</v>
      </c>
      <c r="H285" s="39" t="e" vm="31">
        <v>#VALUE!</v>
      </c>
      <c r="I285" s="42" t="s">
        <v>1398</v>
      </c>
      <c r="J285" s="39" t="s">
        <v>27</v>
      </c>
      <c r="K285" s="39" t="s">
        <v>1399</v>
      </c>
      <c r="L285" s="42" t="s">
        <v>30</v>
      </c>
      <c r="M285" s="42" t="s">
        <v>1400</v>
      </c>
      <c r="N285" s="42" t="s">
        <v>4683</v>
      </c>
      <c r="O285" s="42" t="s">
        <v>32</v>
      </c>
      <c r="P285" s="42" t="s">
        <v>33</v>
      </c>
      <c r="Q285" s="30">
        <v>509280509</v>
      </c>
      <c r="R285" s="30">
        <v>0</v>
      </c>
      <c r="S285" s="30">
        <v>0</v>
      </c>
      <c r="T285" s="39" t="s">
        <v>45</v>
      </c>
      <c r="U285" s="39" t="s">
        <v>35</v>
      </c>
      <c r="V285" s="39" t="s">
        <v>36</v>
      </c>
      <c r="W285" s="45" t="s">
        <v>1401</v>
      </c>
      <c r="X285" s="39" t="s">
        <v>47</v>
      </c>
      <c r="Y285" s="43">
        <v>45754</v>
      </c>
    </row>
    <row r="286" spans="1:25" ht="80.099999999999994" customHeight="1">
      <c r="A286" s="37">
        <v>284</v>
      </c>
      <c r="B286" s="38">
        <v>1058</v>
      </c>
      <c r="C286" s="39">
        <v>2207601</v>
      </c>
      <c r="D286" s="40" t="s">
        <v>1402</v>
      </c>
      <c r="E286" s="41">
        <v>44358</v>
      </c>
      <c r="F286" s="41">
        <v>44349</v>
      </c>
      <c r="G286" s="39" t="e" vm="3">
        <v>#VALUE!</v>
      </c>
      <c r="H286" s="39" t="e" vm="2">
        <v>#VALUE!</v>
      </c>
      <c r="I286" s="42" t="s">
        <v>1403</v>
      </c>
      <c r="J286" s="39" t="s">
        <v>149</v>
      </c>
      <c r="K286" s="39" t="s">
        <v>150</v>
      </c>
      <c r="L286" s="42" t="s">
        <v>1404</v>
      </c>
      <c r="M286" s="42" t="s">
        <v>42</v>
      </c>
      <c r="N286" s="42" t="s">
        <v>1405</v>
      </c>
      <c r="O286" s="42" t="s">
        <v>32</v>
      </c>
      <c r="P286" s="42" t="s">
        <v>33</v>
      </c>
      <c r="Q286" s="30">
        <v>122876189</v>
      </c>
      <c r="R286" s="30">
        <v>122876189</v>
      </c>
      <c r="S286" s="30">
        <v>171101625.58714101</v>
      </c>
      <c r="T286" s="39" t="s">
        <v>34</v>
      </c>
      <c r="U286" s="39" t="s">
        <v>80</v>
      </c>
      <c r="V286" s="39" t="s">
        <v>81</v>
      </c>
      <c r="W286" s="42" t="s">
        <v>1406</v>
      </c>
      <c r="X286" s="39" t="s">
        <v>38</v>
      </c>
      <c r="Y286" s="43">
        <v>46022</v>
      </c>
    </row>
    <row r="287" spans="1:25" ht="80.099999999999994" customHeight="1">
      <c r="A287" s="37">
        <v>285</v>
      </c>
      <c r="B287" s="38">
        <v>1064</v>
      </c>
      <c r="C287" s="39">
        <v>2210394</v>
      </c>
      <c r="D287" s="40" t="s">
        <v>1407</v>
      </c>
      <c r="E287" s="41">
        <v>44369</v>
      </c>
      <c r="F287" s="41">
        <v>44362</v>
      </c>
      <c r="G287" s="39" t="e" vm="3">
        <v>#VALUE!</v>
      </c>
      <c r="H287" s="39" t="e" vm="2">
        <v>#VALUE!</v>
      </c>
      <c r="I287" s="42" t="s">
        <v>1408</v>
      </c>
      <c r="J287" s="39" t="s">
        <v>149</v>
      </c>
      <c r="K287" s="39" t="s">
        <v>150</v>
      </c>
      <c r="L287" s="42" t="s">
        <v>1409</v>
      </c>
      <c r="M287" s="42" t="s">
        <v>1328</v>
      </c>
      <c r="N287" s="42" t="s">
        <v>745</v>
      </c>
      <c r="O287" s="42" t="s">
        <v>32</v>
      </c>
      <c r="P287" s="42" t="s">
        <v>33</v>
      </c>
      <c r="Q287" s="30">
        <v>261314515</v>
      </c>
      <c r="R287" s="30">
        <v>261314515</v>
      </c>
      <c r="S287" s="30">
        <v>363873087.77956498</v>
      </c>
      <c r="T287" s="39" t="s">
        <v>34</v>
      </c>
      <c r="U287" s="39" t="s">
        <v>80</v>
      </c>
      <c r="V287" s="39" t="s">
        <v>81</v>
      </c>
      <c r="W287" s="42" t="s">
        <v>1410</v>
      </c>
      <c r="X287" s="39" t="s">
        <v>38</v>
      </c>
      <c r="Y287" s="43">
        <v>46022</v>
      </c>
    </row>
    <row r="288" spans="1:25" ht="80.099999999999994" customHeight="1">
      <c r="A288" s="37">
        <v>286</v>
      </c>
      <c r="B288" s="38">
        <v>1067</v>
      </c>
      <c r="C288" s="39">
        <v>2211827</v>
      </c>
      <c r="D288" s="40" t="s">
        <v>1411</v>
      </c>
      <c r="E288" s="41">
        <v>44371</v>
      </c>
      <c r="F288" s="41">
        <v>44326</v>
      </c>
      <c r="G288" s="39" t="e" vm="13">
        <v>#VALUE!</v>
      </c>
      <c r="H288" s="39" t="e" vm="14">
        <v>#VALUE!</v>
      </c>
      <c r="I288" s="42" t="s">
        <v>315</v>
      </c>
      <c r="J288" s="39" t="s">
        <v>149</v>
      </c>
      <c r="K288" s="39" t="s">
        <v>150</v>
      </c>
      <c r="L288" s="42" t="s">
        <v>1412</v>
      </c>
      <c r="M288" s="42" t="s">
        <v>1413</v>
      </c>
      <c r="N288" s="42" t="s">
        <v>745</v>
      </c>
      <c r="O288" s="42" t="s">
        <v>32</v>
      </c>
      <c r="P288" s="42" t="s">
        <v>33</v>
      </c>
      <c r="Q288" s="30">
        <v>343713779</v>
      </c>
      <c r="R288" s="30">
        <v>367510277</v>
      </c>
      <c r="S288" s="30">
        <v>440405966.35631377</v>
      </c>
      <c r="T288" s="39" t="s">
        <v>34</v>
      </c>
      <c r="U288" s="39" t="s">
        <v>80</v>
      </c>
      <c r="V288" s="39" t="s">
        <v>81</v>
      </c>
      <c r="W288" s="42" t="s">
        <v>1414</v>
      </c>
      <c r="X288" s="39" t="s">
        <v>48</v>
      </c>
      <c r="Y288" s="43">
        <v>46022</v>
      </c>
    </row>
    <row r="289" spans="1:25" ht="80.099999999999994" customHeight="1">
      <c r="A289" s="37">
        <v>287</v>
      </c>
      <c r="B289" s="38">
        <v>1068</v>
      </c>
      <c r="C289" s="39">
        <v>2211505</v>
      </c>
      <c r="D289" s="40" t="s">
        <v>1415</v>
      </c>
      <c r="E289" s="41">
        <v>44375</v>
      </c>
      <c r="F289" s="41">
        <v>44337</v>
      </c>
      <c r="G289" s="39" t="e" vm="3">
        <v>#VALUE!</v>
      </c>
      <c r="H289" s="39" t="e" vm="2">
        <v>#VALUE!</v>
      </c>
      <c r="I289" s="42" t="s">
        <v>1416</v>
      </c>
      <c r="J289" s="39" t="s">
        <v>119</v>
      </c>
      <c r="K289" s="39" t="s">
        <v>279</v>
      </c>
      <c r="L289" s="42" t="s">
        <v>42</v>
      </c>
      <c r="M289" s="42" t="s">
        <v>1417</v>
      </c>
      <c r="N289" s="42" t="s">
        <v>1418</v>
      </c>
      <c r="O289" s="42" t="s">
        <v>32</v>
      </c>
      <c r="P289" s="42" t="s">
        <v>33</v>
      </c>
      <c r="Q289" s="30">
        <v>607141091</v>
      </c>
      <c r="R289" s="30">
        <v>0</v>
      </c>
      <c r="S289" s="30">
        <v>0</v>
      </c>
      <c r="T289" s="39" t="s">
        <v>45</v>
      </c>
      <c r="U289" s="39" t="s">
        <v>35</v>
      </c>
      <c r="V289" s="39" t="s">
        <v>36</v>
      </c>
      <c r="W289" s="44" t="s">
        <v>1419</v>
      </c>
      <c r="X289" s="39" t="s">
        <v>38</v>
      </c>
      <c r="Y289" s="43">
        <v>45808</v>
      </c>
    </row>
    <row r="290" spans="1:25" ht="80.099999999999994" customHeight="1">
      <c r="A290" s="37">
        <v>288</v>
      </c>
      <c r="B290" s="38">
        <v>1070</v>
      </c>
      <c r="C290" s="39">
        <v>2213488</v>
      </c>
      <c r="D290" s="40" t="s">
        <v>1420</v>
      </c>
      <c r="E290" s="41">
        <v>44375</v>
      </c>
      <c r="F290" s="41">
        <v>44368</v>
      </c>
      <c r="G290" s="39" t="e" vm="3">
        <v>#VALUE!</v>
      </c>
      <c r="H290" s="39" t="e" vm="2">
        <v>#VALUE!</v>
      </c>
      <c r="I290" s="42" t="s">
        <v>1421</v>
      </c>
      <c r="J290" s="39" t="s">
        <v>149</v>
      </c>
      <c r="K290" s="39" t="s">
        <v>150</v>
      </c>
      <c r="L290" s="42" t="s">
        <v>1422</v>
      </c>
      <c r="M290" s="42" t="s">
        <v>1423</v>
      </c>
      <c r="N290" s="42" t="s">
        <v>745</v>
      </c>
      <c r="O290" s="42" t="s">
        <v>32</v>
      </c>
      <c r="P290" s="42" t="s">
        <v>33</v>
      </c>
      <c r="Q290" s="30">
        <v>200000000</v>
      </c>
      <c r="R290" s="30">
        <v>200000000</v>
      </c>
      <c r="S290" s="30">
        <v>278494355.95230103</v>
      </c>
      <c r="T290" s="39" t="s">
        <v>34</v>
      </c>
      <c r="U290" s="39" t="s">
        <v>80</v>
      </c>
      <c r="V290" s="39" t="s">
        <v>81</v>
      </c>
      <c r="W290" s="42" t="s">
        <v>1424</v>
      </c>
      <c r="X290" s="39" t="s">
        <v>38</v>
      </c>
      <c r="Y290" s="43">
        <v>45930</v>
      </c>
    </row>
    <row r="291" spans="1:25" ht="80.099999999999994" customHeight="1">
      <c r="A291" s="37">
        <v>289</v>
      </c>
      <c r="B291" s="38">
        <v>1071</v>
      </c>
      <c r="C291" s="39">
        <v>2213445</v>
      </c>
      <c r="D291" s="40" t="s">
        <v>1425</v>
      </c>
      <c r="E291" s="41">
        <v>44377</v>
      </c>
      <c r="F291" s="41">
        <v>44372</v>
      </c>
      <c r="G291" s="39" t="e" vm="30">
        <v>#VALUE!</v>
      </c>
      <c r="H291" s="39" t="e" vm="31">
        <v>#VALUE!</v>
      </c>
      <c r="I291" s="42" t="s">
        <v>65</v>
      </c>
      <c r="J291" s="39" t="s">
        <v>27</v>
      </c>
      <c r="K291" s="39" t="s">
        <v>692</v>
      </c>
      <c r="L291" s="42" t="s">
        <v>42</v>
      </c>
      <c r="M291" s="42" t="s">
        <v>1426</v>
      </c>
      <c r="N291" s="42" t="s">
        <v>1427</v>
      </c>
      <c r="O291" s="42" t="s">
        <v>32</v>
      </c>
      <c r="P291" s="42" t="s">
        <v>33</v>
      </c>
      <c r="Q291" s="30">
        <v>164458467</v>
      </c>
      <c r="R291" s="30">
        <v>0</v>
      </c>
      <c r="S291" s="30">
        <v>0</v>
      </c>
      <c r="T291" s="39" t="s">
        <v>45</v>
      </c>
      <c r="U291" s="39" t="s">
        <v>35</v>
      </c>
      <c r="V291" s="39" t="s">
        <v>36</v>
      </c>
      <c r="W291" s="42" t="s">
        <v>1428</v>
      </c>
      <c r="X291" s="39" t="s">
        <v>38</v>
      </c>
      <c r="Y291" s="43">
        <v>45716</v>
      </c>
    </row>
    <row r="292" spans="1:25" ht="80.099999999999994" customHeight="1">
      <c r="A292" s="37">
        <v>290</v>
      </c>
      <c r="B292" s="38">
        <v>1072</v>
      </c>
      <c r="C292" s="39">
        <v>2271133</v>
      </c>
      <c r="D292" s="40" t="s">
        <v>1429</v>
      </c>
      <c r="E292" s="41">
        <v>44377</v>
      </c>
      <c r="F292" s="41">
        <v>43774</v>
      </c>
      <c r="G292" s="39" t="e" vm="55">
        <v>#VALUE!</v>
      </c>
      <c r="H292" s="39" t="e" vm="56">
        <v>#VALUE!</v>
      </c>
      <c r="I292" s="42" t="s">
        <v>1430</v>
      </c>
      <c r="J292" s="39" t="s">
        <v>27</v>
      </c>
      <c r="K292" s="39" t="s">
        <v>1431</v>
      </c>
      <c r="L292" s="42" t="s">
        <v>1432</v>
      </c>
      <c r="M292" s="42" t="s">
        <v>1433</v>
      </c>
      <c r="N292" s="42" t="s">
        <v>1434</v>
      </c>
      <c r="O292" s="42" t="s">
        <v>32</v>
      </c>
      <c r="P292" s="42" t="s">
        <v>114</v>
      </c>
      <c r="Q292" s="30">
        <v>7536000</v>
      </c>
      <c r="R292" s="30">
        <v>0</v>
      </c>
      <c r="S292" s="30">
        <v>0</v>
      </c>
      <c r="T292" s="39" t="s">
        <v>45</v>
      </c>
      <c r="U292" s="39" t="s">
        <v>35</v>
      </c>
      <c r="V292" s="39" t="s">
        <v>36</v>
      </c>
      <c r="W292" s="42" t="s">
        <v>1435</v>
      </c>
      <c r="X292" s="39" t="s">
        <v>38</v>
      </c>
      <c r="Y292" s="43">
        <v>45657</v>
      </c>
    </row>
    <row r="293" spans="1:25" ht="80.099999999999994" customHeight="1">
      <c r="A293" s="37">
        <v>291</v>
      </c>
      <c r="B293" s="38">
        <v>1074</v>
      </c>
      <c r="C293" s="39" t="s">
        <v>49</v>
      </c>
      <c r="D293" s="40" t="s">
        <v>1436</v>
      </c>
      <c r="E293" s="41">
        <v>42434</v>
      </c>
      <c r="F293" s="41">
        <v>42389</v>
      </c>
      <c r="G293" s="39" t="e" vm="25">
        <v>#VALUE!</v>
      </c>
      <c r="H293" s="39" t="e" vm="26">
        <v>#VALUE!</v>
      </c>
      <c r="I293" s="42" t="s">
        <v>1437</v>
      </c>
      <c r="J293" s="39" t="s">
        <v>149</v>
      </c>
      <c r="K293" s="39" t="s">
        <v>150</v>
      </c>
      <c r="L293" s="42" t="s">
        <v>1438</v>
      </c>
      <c r="M293" s="42" t="s">
        <v>30</v>
      </c>
      <c r="N293" s="42" t="s">
        <v>210</v>
      </c>
      <c r="O293" s="42" t="s">
        <v>32</v>
      </c>
      <c r="P293" s="42" t="s">
        <v>114</v>
      </c>
      <c r="Q293" s="30">
        <v>118580800</v>
      </c>
      <c r="R293" s="30">
        <v>43074951</v>
      </c>
      <c r="S293" s="30">
        <v>55032735.376887918</v>
      </c>
      <c r="T293" s="39" t="s">
        <v>34</v>
      </c>
      <c r="U293" s="39" t="s">
        <v>80</v>
      </c>
      <c r="V293" s="39" t="s">
        <v>81</v>
      </c>
      <c r="W293" s="42" t="s">
        <v>1439</v>
      </c>
      <c r="X293" s="39" t="s">
        <v>48</v>
      </c>
      <c r="Y293" s="43">
        <v>45838</v>
      </c>
    </row>
    <row r="294" spans="1:25" ht="80.099999999999994" customHeight="1">
      <c r="A294" s="37">
        <v>292</v>
      </c>
      <c r="B294" s="38">
        <v>1077</v>
      </c>
      <c r="C294" s="39">
        <v>2215365</v>
      </c>
      <c r="D294" s="40" t="s">
        <v>1440</v>
      </c>
      <c r="E294" s="41">
        <v>44386</v>
      </c>
      <c r="F294" s="41">
        <v>44364</v>
      </c>
      <c r="G294" s="39" t="e" vm="3">
        <v>#VALUE!</v>
      </c>
      <c r="H294" s="39" t="e" vm="2">
        <v>#VALUE!</v>
      </c>
      <c r="I294" s="42" t="s">
        <v>1441</v>
      </c>
      <c r="J294" s="39" t="s">
        <v>149</v>
      </c>
      <c r="K294" s="39" t="s">
        <v>150</v>
      </c>
      <c r="L294" s="42" t="s">
        <v>1442</v>
      </c>
      <c r="M294" s="42" t="s">
        <v>1371</v>
      </c>
      <c r="N294" s="42" t="s">
        <v>745</v>
      </c>
      <c r="O294" s="42" t="s">
        <v>32</v>
      </c>
      <c r="P294" s="42" t="s">
        <v>33</v>
      </c>
      <c r="Q294" s="30">
        <v>18170520</v>
      </c>
      <c r="R294" s="30">
        <v>128410774.59</v>
      </c>
      <c r="S294" s="30">
        <v>140712793.95710891</v>
      </c>
      <c r="T294" s="39" t="s">
        <v>34</v>
      </c>
      <c r="U294" s="39" t="s">
        <v>80</v>
      </c>
      <c r="V294" s="39" t="s">
        <v>81</v>
      </c>
      <c r="W294" s="42" t="s">
        <v>1443</v>
      </c>
      <c r="X294" s="39" t="s">
        <v>48</v>
      </c>
      <c r="Y294" s="43">
        <v>45808</v>
      </c>
    </row>
    <row r="295" spans="1:25" ht="80.099999999999994" customHeight="1">
      <c r="A295" s="37">
        <v>293</v>
      </c>
      <c r="B295" s="38">
        <v>1078</v>
      </c>
      <c r="C295" s="39">
        <v>2214286</v>
      </c>
      <c r="D295" s="40" t="s">
        <v>1444</v>
      </c>
      <c r="E295" s="41">
        <v>44386</v>
      </c>
      <c r="F295" s="41">
        <v>44343</v>
      </c>
      <c r="G295" s="39" t="e" vm="3">
        <v>#VALUE!</v>
      </c>
      <c r="H295" s="39" t="e" vm="2">
        <v>#VALUE!</v>
      </c>
      <c r="I295" s="42" t="s">
        <v>1445</v>
      </c>
      <c r="J295" s="39" t="s">
        <v>149</v>
      </c>
      <c r="K295" s="39" t="s">
        <v>150</v>
      </c>
      <c r="L295" s="42" t="s">
        <v>1446</v>
      </c>
      <c r="M295" s="42" t="s">
        <v>1447</v>
      </c>
      <c r="N295" s="42" t="s">
        <v>745</v>
      </c>
      <c r="O295" s="42" t="s">
        <v>32</v>
      </c>
      <c r="P295" s="42" t="s">
        <v>33</v>
      </c>
      <c r="Q295" s="30">
        <v>20897667</v>
      </c>
      <c r="R295" s="30">
        <v>721960303.75999999</v>
      </c>
      <c r="S295" s="30">
        <v>767288512.25346053</v>
      </c>
      <c r="T295" s="39" t="s">
        <v>34</v>
      </c>
      <c r="U295" s="39" t="s">
        <v>80</v>
      </c>
      <c r="V295" s="39" t="s">
        <v>81</v>
      </c>
      <c r="W295" s="42" t="s">
        <v>1448</v>
      </c>
      <c r="X295" s="39" t="s">
        <v>48</v>
      </c>
      <c r="Y295" s="43">
        <v>45808</v>
      </c>
    </row>
    <row r="296" spans="1:25" ht="80.099999999999994" customHeight="1">
      <c r="A296" s="37">
        <v>294</v>
      </c>
      <c r="B296" s="38">
        <v>1079</v>
      </c>
      <c r="C296" s="39">
        <v>2214231</v>
      </c>
      <c r="D296" s="40" t="s">
        <v>1449</v>
      </c>
      <c r="E296" s="41">
        <v>44386</v>
      </c>
      <c r="F296" s="41">
        <v>44384</v>
      </c>
      <c r="G296" s="39" t="e" vm="3">
        <v>#VALUE!</v>
      </c>
      <c r="H296" s="39" t="e" vm="2">
        <v>#VALUE!</v>
      </c>
      <c r="I296" s="42" t="s">
        <v>617</v>
      </c>
      <c r="J296" s="39" t="s">
        <v>149</v>
      </c>
      <c r="K296" s="39" t="s">
        <v>150</v>
      </c>
      <c r="L296" s="42" t="s">
        <v>1450</v>
      </c>
      <c r="M296" s="42" t="s">
        <v>1371</v>
      </c>
      <c r="N296" s="42" t="s">
        <v>745</v>
      </c>
      <c r="O296" s="42" t="s">
        <v>32</v>
      </c>
      <c r="P296" s="42" t="s">
        <v>33</v>
      </c>
      <c r="Q296" s="30">
        <v>257000000</v>
      </c>
      <c r="R296" s="30">
        <v>257000000</v>
      </c>
      <c r="S296" s="30">
        <v>356684961.048545</v>
      </c>
      <c r="T296" s="39" t="s">
        <v>34</v>
      </c>
      <c r="U296" s="39" t="s">
        <v>80</v>
      </c>
      <c r="V296" s="39" t="s">
        <v>81</v>
      </c>
      <c r="W296" s="45" t="s">
        <v>1451</v>
      </c>
      <c r="X296" s="39" t="s">
        <v>38</v>
      </c>
      <c r="Y296" s="43">
        <v>45930</v>
      </c>
    </row>
    <row r="297" spans="1:25" ht="80.099999999999994" customHeight="1">
      <c r="A297" s="37">
        <v>295</v>
      </c>
      <c r="B297" s="38">
        <v>1081</v>
      </c>
      <c r="C297" s="39">
        <v>2215385</v>
      </c>
      <c r="D297" s="40" t="s">
        <v>1452</v>
      </c>
      <c r="E297" s="41">
        <v>44390</v>
      </c>
      <c r="F297" s="41">
        <v>44386</v>
      </c>
      <c r="G297" s="39" t="e" vm="17">
        <v>#VALUE!</v>
      </c>
      <c r="H297" s="39" t="e" vm="18">
        <v>#VALUE!</v>
      </c>
      <c r="I297" s="42" t="s">
        <v>1182</v>
      </c>
      <c r="J297" s="39" t="s">
        <v>149</v>
      </c>
      <c r="K297" s="39" t="s">
        <v>150</v>
      </c>
      <c r="L297" s="42" t="s">
        <v>1453</v>
      </c>
      <c r="M297" s="42" t="s">
        <v>953</v>
      </c>
      <c r="N297" s="42" t="s">
        <v>745</v>
      </c>
      <c r="O297" s="42" t="s">
        <v>32</v>
      </c>
      <c r="P297" s="42" t="s">
        <v>33</v>
      </c>
      <c r="Q297" s="30">
        <v>18170520</v>
      </c>
      <c r="R297" s="30">
        <v>177930043</v>
      </c>
      <c r="S297" s="30">
        <v>199661876.00573584</v>
      </c>
      <c r="T297" s="39" t="s">
        <v>34</v>
      </c>
      <c r="U297" s="30" t="s">
        <v>80</v>
      </c>
      <c r="V297" s="39" t="s">
        <v>81</v>
      </c>
      <c r="W297" s="42" t="s">
        <v>1454</v>
      </c>
      <c r="X297" s="39" t="s">
        <v>48</v>
      </c>
      <c r="Y297" s="43">
        <v>46022</v>
      </c>
    </row>
    <row r="298" spans="1:25" ht="80.099999999999994" customHeight="1">
      <c r="A298" s="37">
        <v>296</v>
      </c>
      <c r="B298" s="38">
        <v>1083</v>
      </c>
      <c r="C298" s="39">
        <v>2217069</v>
      </c>
      <c r="D298" s="40" t="s">
        <v>1455</v>
      </c>
      <c r="E298" s="41">
        <v>44399</v>
      </c>
      <c r="F298" s="41">
        <v>44398</v>
      </c>
      <c r="G298" s="39" t="e" vm="10">
        <v>#VALUE!</v>
      </c>
      <c r="H298" s="39" t="e" vm="11">
        <v>#VALUE!</v>
      </c>
      <c r="I298" s="42" t="s">
        <v>1456</v>
      </c>
      <c r="J298" s="39" t="s">
        <v>149</v>
      </c>
      <c r="K298" s="39" t="s">
        <v>150</v>
      </c>
      <c r="L298" s="42" t="s">
        <v>1457</v>
      </c>
      <c r="M298" s="42" t="s">
        <v>1458</v>
      </c>
      <c r="N298" s="42" t="s">
        <v>745</v>
      </c>
      <c r="O298" s="42" t="s">
        <v>32</v>
      </c>
      <c r="P298" s="42" t="s">
        <v>33</v>
      </c>
      <c r="Q298" s="30">
        <v>18170520</v>
      </c>
      <c r="R298" s="30">
        <v>56733707.799999997</v>
      </c>
      <c r="S298" s="30">
        <v>62168915.04294306</v>
      </c>
      <c r="T298" s="39" t="s">
        <v>34</v>
      </c>
      <c r="U298" s="39" t="s">
        <v>80</v>
      </c>
      <c r="V298" s="39" t="s">
        <v>81</v>
      </c>
      <c r="W298" s="42" t="s">
        <v>1459</v>
      </c>
      <c r="X298" s="39" t="s">
        <v>48</v>
      </c>
      <c r="Y298" s="43">
        <v>46022</v>
      </c>
    </row>
    <row r="299" spans="1:25" ht="80.099999999999994" customHeight="1">
      <c r="A299" s="37">
        <v>297</v>
      </c>
      <c r="B299" s="38">
        <v>1084</v>
      </c>
      <c r="C299" s="39">
        <v>2217728</v>
      </c>
      <c r="D299" s="40" t="s">
        <v>1460</v>
      </c>
      <c r="E299" s="41">
        <v>44403</v>
      </c>
      <c r="F299" s="41">
        <v>44357</v>
      </c>
      <c r="G299" s="39" t="e" vm="19">
        <v>#VALUE!</v>
      </c>
      <c r="H299" s="39" t="e" vm="20">
        <v>#VALUE!</v>
      </c>
      <c r="I299" s="42" t="s">
        <v>1055</v>
      </c>
      <c r="J299" s="39" t="s">
        <v>149</v>
      </c>
      <c r="K299" s="39" t="s">
        <v>150</v>
      </c>
      <c r="L299" s="42" t="s">
        <v>1461</v>
      </c>
      <c r="M299" s="42" t="s">
        <v>1462</v>
      </c>
      <c r="N299" s="42" t="s">
        <v>745</v>
      </c>
      <c r="O299" s="42" t="s">
        <v>32</v>
      </c>
      <c r="P299" s="42" t="s">
        <v>33</v>
      </c>
      <c r="Q299" s="30">
        <v>18170520</v>
      </c>
      <c r="R299" s="30">
        <v>18170520</v>
      </c>
      <c r="S299" s="30">
        <v>28470000</v>
      </c>
      <c r="T299" s="39" t="s">
        <v>34</v>
      </c>
      <c r="U299" s="39" t="s">
        <v>80</v>
      </c>
      <c r="V299" s="39" t="s">
        <v>81</v>
      </c>
      <c r="W299" s="42" t="s">
        <v>1463</v>
      </c>
      <c r="X299" s="39" t="s">
        <v>38</v>
      </c>
      <c r="Y299" s="43">
        <v>46022</v>
      </c>
    </row>
    <row r="300" spans="1:25" ht="80.099999999999994" customHeight="1">
      <c r="A300" s="37">
        <v>298</v>
      </c>
      <c r="B300" s="38">
        <v>1085</v>
      </c>
      <c r="C300" s="39">
        <v>2217759</v>
      </c>
      <c r="D300" s="40" t="s">
        <v>1464</v>
      </c>
      <c r="E300" s="41">
        <v>44403</v>
      </c>
      <c r="F300" s="41">
        <v>44403</v>
      </c>
      <c r="G300" s="39" t="e" vm="17">
        <v>#VALUE!</v>
      </c>
      <c r="H300" s="39" t="e" vm="18">
        <v>#VALUE!</v>
      </c>
      <c r="I300" s="42" t="s">
        <v>1465</v>
      </c>
      <c r="J300" s="39" t="s">
        <v>149</v>
      </c>
      <c r="K300" s="39" t="s">
        <v>150</v>
      </c>
      <c r="L300" s="42" t="s">
        <v>1466</v>
      </c>
      <c r="M300" s="42" t="s">
        <v>1467</v>
      </c>
      <c r="N300" s="42" t="s">
        <v>745</v>
      </c>
      <c r="O300" s="42" t="s">
        <v>32</v>
      </c>
      <c r="P300" s="42" t="s">
        <v>33</v>
      </c>
      <c r="Q300" s="30">
        <v>18170520</v>
      </c>
      <c r="R300" s="30">
        <v>158744548</v>
      </c>
      <c r="S300" s="30">
        <v>191983983.90266255</v>
      </c>
      <c r="T300" s="39" t="s">
        <v>34</v>
      </c>
      <c r="U300" s="39" t="s">
        <v>80</v>
      </c>
      <c r="V300" s="39" t="s">
        <v>81</v>
      </c>
      <c r="W300" s="42" t="s">
        <v>1468</v>
      </c>
      <c r="X300" s="39" t="s">
        <v>48</v>
      </c>
      <c r="Y300" s="43">
        <v>46022</v>
      </c>
    </row>
    <row r="301" spans="1:25" ht="80.099999999999994" customHeight="1">
      <c r="A301" s="37">
        <v>299</v>
      </c>
      <c r="B301" s="38">
        <v>1087</v>
      </c>
      <c r="C301" s="39">
        <v>2218479</v>
      </c>
      <c r="D301" s="40" t="s">
        <v>1469</v>
      </c>
      <c r="E301" s="41">
        <v>44405</v>
      </c>
      <c r="F301" s="41">
        <v>44399</v>
      </c>
      <c r="G301" s="39" t="e" vm="3">
        <v>#VALUE!</v>
      </c>
      <c r="H301" s="39" t="e" vm="2">
        <v>#VALUE!</v>
      </c>
      <c r="I301" s="42" t="s">
        <v>1470</v>
      </c>
      <c r="J301" s="39" t="s">
        <v>149</v>
      </c>
      <c r="K301" s="39" t="s">
        <v>150</v>
      </c>
      <c r="L301" s="42" t="s">
        <v>1471</v>
      </c>
      <c r="M301" s="42" t="s">
        <v>1472</v>
      </c>
      <c r="N301" s="42" t="s">
        <v>745</v>
      </c>
      <c r="O301" s="42" t="s">
        <v>32</v>
      </c>
      <c r="P301" s="42" t="s">
        <v>33</v>
      </c>
      <c r="Q301" s="30">
        <v>18170520</v>
      </c>
      <c r="R301" s="30">
        <v>18170520</v>
      </c>
      <c r="S301" s="30">
        <v>28470000</v>
      </c>
      <c r="T301" s="39" t="s">
        <v>34</v>
      </c>
      <c r="U301" s="39" t="s">
        <v>80</v>
      </c>
      <c r="V301" s="39" t="s">
        <v>81</v>
      </c>
      <c r="W301" s="44" t="s">
        <v>1473</v>
      </c>
      <c r="X301" s="39" t="s">
        <v>38</v>
      </c>
      <c r="Y301" s="43">
        <v>45930</v>
      </c>
    </row>
    <row r="302" spans="1:25" ht="80.099999999999994" customHeight="1">
      <c r="A302" s="37">
        <v>300</v>
      </c>
      <c r="B302" s="38">
        <v>1090</v>
      </c>
      <c r="C302" s="39" t="s">
        <v>49</v>
      </c>
      <c r="D302" s="40" t="s">
        <v>1474</v>
      </c>
      <c r="E302" s="41">
        <v>44406</v>
      </c>
      <c r="F302" s="41">
        <v>44385</v>
      </c>
      <c r="G302" s="39" t="e" vm="3">
        <v>#VALUE!</v>
      </c>
      <c r="H302" s="39" t="e" vm="2">
        <v>#VALUE!</v>
      </c>
      <c r="I302" s="42" t="s">
        <v>1475</v>
      </c>
      <c r="J302" s="39" t="s">
        <v>52</v>
      </c>
      <c r="K302" s="39" t="s">
        <v>110</v>
      </c>
      <c r="L302" s="42" t="s">
        <v>1476</v>
      </c>
      <c r="M302" s="42" t="s">
        <v>1477</v>
      </c>
      <c r="N302" s="42" t="s">
        <v>1478</v>
      </c>
      <c r="O302" s="42" t="s">
        <v>32</v>
      </c>
      <c r="P302" s="42" t="s">
        <v>114</v>
      </c>
      <c r="Q302" s="30">
        <v>0</v>
      </c>
      <c r="R302" s="30">
        <v>0</v>
      </c>
      <c r="S302" s="30">
        <v>0</v>
      </c>
      <c r="T302" s="39" t="s">
        <v>34</v>
      </c>
      <c r="U302" s="39" t="s">
        <v>35</v>
      </c>
      <c r="V302" s="39" t="s">
        <v>36</v>
      </c>
      <c r="W302" s="42" t="s">
        <v>1479</v>
      </c>
      <c r="X302" s="39" t="s">
        <v>38</v>
      </c>
      <c r="Y302" s="43">
        <v>45808</v>
      </c>
    </row>
    <row r="303" spans="1:25" ht="80.099999999999994" customHeight="1">
      <c r="A303" s="37">
        <v>301</v>
      </c>
      <c r="B303" s="38">
        <v>1092</v>
      </c>
      <c r="C303" s="39">
        <v>2219909</v>
      </c>
      <c r="D303" s="40" t="s">
        <v>1480</v>
      </c>
      <c r="E303" s="41">
        <v>44406</v>
      </c>
      <c r="F303" s="41">
        <v>44405</v>
      </c>
      <c r="G303" s="39" t="e" vm="27">
        <v>#VALUE!</v>
      </c>
      <c r="H303" s="39" t="e" vm="28">
        <v>#VALUE!</v>
      </c>
      <c r="I303" s="42" t="s">
        <v>315</v>
      </c>
      <c r="J303" s="39" t="s">
        <v>149</v>
      </c>
      <c r="K303" s="39" t="s">
        <v>150</v>
      </c>
      <c r="L303" s="42" t="s">
        <v>1481</v>
      </c>
      <c r="M303" s="42" t="s">
        <v>927</v>
      </c>
      <c r="N303" s="42" t="s">
        <v>745</v>
      </c>
      <c r="O303" s="42" t="s">
        <v>32</v>
      </c>
      <c r="P303" s="42" t="s">
        <v>33</v>
      </c>
      <c r="Q303" s="30">
        <v>18170520</v>
      </c>
      <c r="R303" s="30">
        <v>79414253</v>
      </c>
      <c r="S303" s="30">
        <v>81652800.404542968</v>
      </c>
      <c r="T303" s="39" t="s">
        <v>34</v>
      </c>
      <c r="U303" s="39" t="s">
        <v>80</v>
      </c>
      <c r="V303" s="39" t="s">
        <v>81</v>
      </c>
      <c r="W303" s="42" t="s">
        <v>1482</v>
      </c>
      <c r="X303" s="39" t="s">
        <v>48</v>
      </c>
      <c r="Y303" s="43">
        <v>45808</v>
      </c>
    </row>
    <row r="304" spans="1:25" ht="80.099999999999994" customHeight="1">
      <c r="A304" s="37">
        <v>302</v>
      </c>
      <c r="B304" s="38">
        <v>1094</v>
      </c>
      <c r="C304" s="39">
        <v>2219219</v>
      </c>
      <c r="D304" s="40" t="s">
        <v>1483</v>
      </c>
      <c r="E304" s="41">
        <v>44407</v>
      </c>
      <c r="F304" s="41">
        <v>44267</v>
      </c>
      <c r="G304" s="39" t="e" vm="13">
        <v>#VALUE!</v>
      </c>
      <c r="H304" s="39" t="e" vm="14">
        <v>#VALUE!</v>
      </c>
      <c r="I304" s="42" t="s">
        <v>617</v>
      </c>
      <c r="J304" s="39" t="s">
        <v>149</v>
      </c>
      <c r="K304" s="39" t="s">
        <v>150</v>
      </c>
      <c r="L304" s="42" t="s">
        <v>1484</v>
      </c>
      <c r="M304" s="42" t="s">
        <v>913</v>
      </c>
      <c r="N304" s="42" t="s">
        <v>745</v>
      </c>
      <c r="O304" s="42" t="s">
        <v>32</v>
      </c>
      <c r="P304" s="42" t="s">
        <v>33</v>
      </c>
      <c r="Q304" s="30">
        <v>17556060</v>
      </c>
      <c r="R304" s="30">
        <v>71024000</v>
      </c>
      <c r="S304" s="30">
        <v>85404562.429696277</v>
      </c>
      <c r="T304" s="39" t="s">
        <v>34</v>
      </c>
      <c r="U304" s="39" t="s">
        <v>80</v>
      </c>
      <c r="V304" s="39" t="s">
        <v>81</v>
      </c>
      <c r="W304" s="42" t="s">
        <v>1485</v>
      </c>
      <c r="X304" s="39" t="s">
        <v>48</v>
      </c>
      <c r="Y304" s="43">
        <v>45808</v>
      </c>
    </row>
    <row r="305" spans="1:25" ht="80.099999999999994" customHeight="1">
      <c r="A305" s="37">
        <v>303</v>
      </c>
      <c r="B305" s="38">
        <v>1095</v>
      </c>
      <c r="C305" s="39">
        <v>2219866</v>
      </c>
      <c r="D305" s="40" t="s">
        <v>1486</v>
      </c>
      <c r="E305" s="41">
        <v>44407</v>
      </c>
      <c r="F305" s="41">
        <v>44404</v>
      </c>
      <c r="G305" s="39" t="e" vm="3">
        <v>#VALUE!</v>
      </c>
      <c r="H305" s="39" t="e" vm="2">
        <v>#VALUE!</v>
      </c>
      <c r="I305" s="42" t="s">
        <v>1189</v>
      </c>
      <c r="J305" s="39" t="s">
        <v>149</v>
      </c>
      <c r="K305" s="39" t="s">
        <v>150</v>
      </c>
      <c r="L305" s="42" t="s">
        <v>1487</v>
      </c>
      <c r="M305" s="42" t="s">
        <v>927</v>
      </c>
      <c r="N305" s="42" t="s">
        <v>745</v>
      </c>
      <c r="O305" s="42" t="s">
        <v>32</v>
      </c>
      <c r="P305" s="42" t="s">
        <v>33</v>
      </c>
      <c r="Q305" s="30">
        <v>18170520</v>
      </c>
      <c r="R305" s="30">
        <v>18170520</v>
      </c>
      <c r="S305" s="30">
        <v>28470000</v>
      </c>
      <c r="T305" s="39" t="s">
        <v>34</v>
      </c>
      <c r="U305" s="39" t="s">
        <v>80</v>
      </c>
      <c r="V305" s="39" t="s">
        <v>81</v>
      </c>
      <c r="W305" s="42" t="s">
        <v>1488</v>
      </c>
      <c r="X305" s="39" t="s">
        <v>38</v>
      </c>
      <c r="Y305" s="43">
        <v>45808</v>
      </c>
    </row>
    <row r="306" spans="1:25" ht="80.099999999999994" customHeight="1">
      <c r="A306" s="37">
        <v>304</v>
      </c>
      <c r="B306" s="38">
        <v>1099</v>
      </c>
      <c r="C306" s="39">
        <v>2236196</v>
      </c>
      <c r="D306" s="40" t="s">
        <v>1489</v>
      </c>
      <c r="E306" s="41">
        <v>44413</v>
      </c>
      <c r="F306" s="41">
        <v>44412</v>
      </c>
      <c r="G306" s="39" t="e" vm="57">
        <v>#VALUE!</v>
      </c>
      <c r="H306" s="39" t="e" vm="37">
        <v>#VALUE!</v>
      </c>
      <c r="I306" s="42" t="s">
        <v>26</v>
      </c>
      <c r="J306" s="39" t="s">
        <v>27</v>
      </c>
      <c r="K306" s="39" t="s">
        <v>819</v>
      </c>
      <c r="L306" s="42" t="s">
        <v>1490</v>
      </c>
      <c r="M306" s="42" t="s">
        <v>1491</v>
      </c>
      <c r="N306" s="42" t="s">
        <v>1492</v>
      </c>
      <c r="O306" s="42" t="s">
        <v>32</v>
      </c>
      <c r="P306" s="42" t="s">
        <v>114</v>
      </c>
      <c r="Q306" s="30">
        <v>136278900</v>
      </c>
      <c r="R306" s="30">
        <v>0</v>
      </c>
      <c r="S306" s="30">
        <v>0</v>
      </c>
      <c r="T306" s="39" t="s">
        <v>34</v>
      </c>
      <c r="U306" s="39" t="s">
        <v>35</v>
      </c>
      <c r="V306" s="39" t="s">
        <v>36</v>
      </c>
      <c r="W306" s="45" t="s">
        <v>1493</v>
      </c>
      <c r="X306" s="39" t="s">
        <v>48</v>
      </c>
      <c r="Y306" s="43">
        <v>45504</v>
      </c>
    </row>
    <row r="307" spans="1:25" ht="80.099999999999994" customHeight="1">
      <c r="A307" s="37">
        <v>305</v>
      </c>
      <c r="B307" s="38">
        <v>1101</v>
      </c>
      <c r="C307" s="39">
        <v>2221121</v>
      </c>
      <c r="D307" s="40" t="s">
        <v>1494</v>
      </c>
      <c r="E307" s="41">
        <v>44414</v>
      </c>
      <c r="F307" s="41">
        <v>44407</v>
      </c>
      <c r="G307" s="39" t="e" vm="3">
        <v>#VALUE!</v>
      </c>
      <c r="H307" s="39" t="e" vm="2">
        <v>#VALUE!</v>
      </c>
      <c r="I307" s="42" t="s">
        <v>310</v>
      </c>
      <c r="J307" s="39" t="s">
        <v>149</v>
      </c>
      <c r="K307" s="39" t="s">
        <v>150</v>
      </c>
      <c r="L307" s="42" t="s">
        <v>1495</v>
      </c>
      <c r="M307" s="42" t="s">
        <v>1031</v>
      </c>
      <c r="N307" s="42" t="s">
        <v>745</v>
      </c>
      <c r="O307" s="42" t="s">
        <v>32</v>
      </c>
      <c r="P307" s="42" t="s">
        <v>33</v>
      </c>
      <c r="Q307" s="30">
        <v>18170520</v>
      </c>
      <c r="R307" s="30">
        <v>54898302.670000002</v>
      </c>
      <c r="S307" s="30">
        <v>57011797.227112286</v>
      </c>
      <c r="T307" s="39" t="s">
        <v>34</v>
      </c>
      <c r="U307" s="39" t="s">
        <v>80</v>
      </c>
      <c r="V307" s="39" t="s">
        <v>81</v>
      </c>
      <c r="W307" s="42" t="s">
        <v>1496</v>
      </c>
      <c r="X307" s="39" t="s">
        <v>48</v>
      </c>
      <c r="Y307" s="43">
        <v>46022</v>
      </c>
    </row>
    <row r="308" spans="1:25" ht="80.099999999999994" customHeight="1">
      <c r="A308" s="37">
        <v>306</v>
      </c>
      <c r="B308" s="38">
        <v>1104</v>
      </c>
      <c r="C308" s="39">
        <v>2221522</v>
      </c>
      <c r="D308" s="40" t="s">
        <v>1497</v>
      </c>
      <c r="E308" s="41">
        <v>44417</v>
      </c>
      <c r="F308" s="41">
        <v>44414</v>
      </c>
      <c r="G308" s="39" t="e" vm="10">
        <v>#VALUE!</v>
      </c>
      <c r="H308" s="39" t="e" vm="11">
        <v>#VALUE!</v>
      </c>
      <c r="I308" s="42" t="s">
        <v>1125</v>
      </c>
      <c r="J308" s="39" t="s">
        <v>149</v>
      </c>
      <c r="K308" s="39" t="s">
        <v>150</v>
      </c>
      <c r="L308" s="42" t="s">
        <v>1498</v>
      </c>
      <c r="M308" s="42" t="s">
        <v>1499</v>
      </c>
      <c r="N308" s="42" t="s">
        <v>745</v>
      </c>
      <c r="O308" s="42" t="s">
        <v>32</v>
      </c>
      <c r="P308" s="42" t="s">
        <v>33</v>
      </c>
      <c r="Q308" s="30">
        <v>18170520</v>
      </c>
      <c r="R308" s="30">
        <v>205233324</v>
      </c>
      <c r="S308" s="30">
        <v>228370287.10987517</v>
      </c>
      <c r="T308" s="39" t="s">
        <v>34</v>
      </c>
      <c r="U308" s="39" t="s">
        <v>80</v>
      </c>
      <c r="V308" s="39" t="s">
        <v>81</v>
      </c>
      <c r="W308" s="42" t="s">
        <v>1500</v>
      </c>
      <c r="X308" s="39" t="s">
        <v>48</v>
      </c>
      <c r="Y308" s="43">
        <v>46022</v>
      </c>
    </row>
    <row r="309" spans="1:25" ht="80.099999999999994" customHeight="1">
      <c r="A309" s="37">
        <v>307</v>
      </c>
      <c r="B309" s="38">
        <v>1105</v>
      </c>
      <c r="C309" s="39">
        <v>2221709</v>
      </c>
      <c r="D309" s="40" t="s">
        <v>1501</v>
      </c>
      <c r="E309" s="41">
        <v>44417</v>
      </c>
      <c r="F309" s="41">
        <v>43887</v>
      </c>
      <c r="G309" s="39" t="e" vm="13">
        <v>#VALUE!</v>
      </c>
      <c r="H309" s="39" t="e" vm="14">
        <v>#VALUE!</v>
      </c>
      <c r="I309" s="42" t="s">
        <v>1502</v>
      </c>
      <c r="J309" s="39" t="s">
        <v>149</v>
      </c>
      <c r="K309" s="39" t="s">
        <v>150</v>
      </c>
      <c r="L309" s="42" t="s">
        <v>1503</v>
      </c>
      <c r="M309" s="42" t="s">
        <v>927</v>
      </c>
      <c r="N309" s="42" t="s">
        <v>745</v>
      </c>
      <c r="O309" s="42" t="s">
        <v>32</v>
      </c>
      <c r="P309" s="42" t="s">
        <v>33</v>
      </c>
      <c r="Q309" s="30">
        <v>17556060</v>
      </c>
      <c r="R309" s="30">
        <v>158796383</v>
      </c>
      <c r="S309" s="30">
        <v>193768332.68688738</v>
      </c>
      <c r="T309" s="39" t="s">
        <v>34</v>
      </c>
      <c r="U309" s="39" t="s">
        <v>80</v>
      </c>
      <c r="V309" s="39" t="s">
        <v>81</v>
      </c>
      <c r="W309" s="44" t="s">
        <v>1504</v>
      </c>
      <c r="X309" s="39" t="s">
        <v>48</v>
      </c>
      <c r="Y309" s="43">
        <v>45808</v>
      </c>
    </row>
    <row r="310" spans="1:25" ht="80.099999999999994" customHeight="1">
      <c r="A310" s="37">
        <v>308</v>
      </c>
      <c r="B310" s="38">
        <v>1111</v>
      </c>
      <c r="C310" s="37" t="s">
        <v>1505</v>
      </c>
      <c r="D310" s="40" t="s">
        <v>1506</v>
      </c>
      <c r="E310" s="41">
        <v>44425</v>
      </c>
      <c r="F310" s="41">
        <v>44421</v>
      </c>
      <c r="G310" s="39" t="e" vm="3">
        <v>#VALUE!</v>
      </c>
      <c r="H310" s="39" t="e" vm="2">
        <v>#VALUE!</v>
      </c>
      <c r="I310" s="42" t="s">
        <v>617</v>
      </c>
      <c r="J310" s="39" t="s">
        <v>149</v>
      </c>
      <c r="K310" s="39" t="s">
        <v>150</v>
      </c>
      <c r="L310" s="42" t="s">
        <v>1507</v>
      </c>
      <c r="M310" s="42" t="s">
        <v>1371</v>
      </c>
      <c r="N310" s="42" t="s">
        <v>745</v>
      </c>
      <c r="O310" s="42" t="s">
        <v>32</v>
      </c>
      <c r="P310" s="42" t="s">
        <v>33</v>
      </c>
      <c r="Q310" s="30">
        <v>18170520</v>
      </c>
      <c r="R310" s="30">
        <v>18170520</v>
      </c>
      <c r="S310" s="30">
        <v>25173844.849480022</v>
      </c>
      <c r="T310" s="39" t="s">
        <v>34</v>
      </c>
      <c r="U310" s="39" t="s">
        <v>80</v>
      </c>
      <c r="V310" s="39" t="s">
        <v>81</v>
      </c>
      <c r="W310" s="45" t="s">
        <v>1508</v>
      </c>
      <c r="X310" s="39" t="s">
        <v>222</v>
      </c>
      <c r="Y310" s="43">
        <v>45838</v>
      </c>
    </row>
    <row r="311" spans="1:25" ht="80.099999999999994" customHeight="1">
      <c r="A311" s="37">
        <v>309</v>
      </c>
      <c r="B311" s="38">
        <v>1112</v>
      </c>
      <c r="C311" s="39">
        <v>2223443</v>
      </c>
      <c r="D311" s="40" t="s">
        <v>1509</v>
      </c>
      <c r="E311" s="41">
        <v>44425</v>
      </c>
      <c r="F311" s="41">
        <v>44407</v>
      </c>
      <c r="G311" s="39" t="e" vm="19">
        <v>#VALUE!</v>
      </c>
      <c r="H311" s="39" t="e" vm="20">
        <v>#VALUE!</v>
      </c>
      <c r="I311" s="42" t="s">
        <v>1510</v>
      </c>
      <c r="J311" s="39" t="s">
        <v>149</v>
      </c>
      <c r="K311" s="39" t="s">
        <v>150</v>
      </c>
      <c r="L311" s="42" t="s">
        <v>1511</v>
      </c>
      <c r="M311" s="42" t="s">
        <v>927</v>
      </c>
      <c r="N311" s="42" t="s">
        <v>745</v>
      </c>
      <c r="O311" s="42" t="s">
        <v>32</v>
      </c>
      <c r="P311" s="42" t="s">
        <v>33</v>
      </c>
      <c r="Q311" s="30">
        <v>18170520</v>
      </c>
      <c r="R311" s="30">
        <v>18170520</v>
      </c>
      <c r="S311" s="30">
        <v>28470000</v>
      </c>
      <c r="T311" s="39" t="s">
        <v>34</v>
      </c>
      <c r="U311" s="39" t="s">
        <v>80</v>
      </c>
      <c r="V311" s="39" t="s">
        <v>81</v>
      </c>
      <c r="W311" s="42" t="s">
        <v>1512</v>
      </c>
      <c r="X311" s="39" t="s">
        <v>38</v>
      </c>
      <c r="Y311" s="43">
        <v>46022</v>
      </c>
    </row>
    <row r="312" spans="1:25" ht="80.099999999999994" customHeight="1">
      <c r="A312" s="37">
        <v>310</v>
      </c>
      <c r="B312" s="38">
        <v>1114</v>
      </c>
      <c r="C312" s="39">
        <v>2224186</v>
      </c>
      <c r="D312" s="40" t="s">
        <v>1513</v>
      </c>
      <c r="E312" s="41">
        <v>44427</v>
      </c>
      <c r="F312" s="41">
        <v>44413</v>
      </c>
      <c r="G312" s="39" t="e" vm="19">
        <v>#VALUE!</v>
      </c>
      <c r="H312" s="39" t="e" vm="20">
        <v>#VALUE!</v>
      </c>
      <c r="I312" s="42" t="s">
        <v>1514</v>
      </c>
      <c r="J312" s="39" t="s">
        <v>149</v>
      </c>
      <c r="K312" s="39" t="s">
        <v>150</v>
      </c>
      <c r="L312" s="42" t="s">
        <v>1515</v>
      </c>
      <c r="M312" s="42" t="s">
        <v>1516</v>
      </c>
      <c r="N312" s="42" t="s">
        <v>745</v>
      </c>
      <c r="O312" s="42" t="s">
        <v>32</v>
      </c>
      <c r="P312" s="42" t="s">
        <v>33</v>
      </c>
      <c r="Q312" s="30">
        <v>857136762</v>
      </c>
      <c r="R312" s="30">
        <v>857136762</v>
      </c>
      <c r="S312" s="30">
        <v>1184393170.307847</v>
      </c>
      <c r="T312" s="39" t="s">
        <v>34</v>
      </c>
      <c r="U312" s="39" t="s">
        <v>80</v>
      </c>
      <c r="V312" s="39" t="s">
        <v>81</v>
      </c>
      <c r="W312" s="42" t="s">
        <v>1517</v>
      </c>
      <c r="X312" s="39" t="s">
        <v>38</v>
      </c>
      <c r="Y312" s="43">
        <v>46022</v>
      </c>
    </row>
    <row r="313" spans="1:25" ht="80.099999999999994" customHeight="1">
      <c r="A313" s="37">
        <v>311</v>
      </c>
      <c r="B313" s="38">
        <v>1116</v>
      </c>
      <c r="C313" s="39" t="s">
        <v>49</v>
      </c>
      <c r="D313" s="40" t="s">
        <v>1518</v>
      </c>
      <c r="E313" s="41">
        <v>44431</v>
      </c>
      <c r="F313" s="41">
        <v>44407</v>
      </c>
      <c r="G313" s="39" t="e" vm="3">
        <v>#VALUE!</v>
      </c>
      <c r="H313" s="39" t="e" vm="2">
        <v>#VALUE!</v>
      </c>
      <c r="I313" s="42" t="s">
        <v>1519</v>
      </c>
      <c r="J313" s="39" t="s">
        <v>52</v>
      </c>
      <c r="K313" s="39" t="s">
        <v>110</v>
      </c>
      <c r="L313" s="42" t="s">
        <v>1520</v>
      </c>
      <c r="M313" s="42" t="s">
        <v>1521</v>
      </c>
      <c r="N313" s="42" t="s">
        <v>1522</v>
      </c>
      <c r="O313" s="42" t="s">
        <v>32</v>
      </c>
      <c r="P313" s="42" t="s">
        <v>114</v>
      </c>
      <c r="Q313" s="30">
        <v>187887795.41</v>
      </c>
      <c r="R313" s="30">
        <v>0</v>
      </c>
      <c r="S313" s="30">
        <v>0</v>
      </c>
      <c r="T313" s="39" t="s">
        <v>34</v>
      </c>
      <c r="U313" s="39" t="s">
        <v>35</v>
      </c>
      <c r="V313" s="39" t="s">
        <v>36</v>
      </c>
      <c r="W313" s="44" t="s">
        <v>1523</v>
      </c>
      <c r="X313" s="39" t="s">
        <v>38</v>
      </c>
      <c r="Y313" s="43">
        <v>45808</v>
      </c>
    </row>
    <row r="314" spans="1:25" ht="80.099999999999994" customHeight="1">
      <c r="A314" s="37">
        <v>312</v>
      </c>
      <c r="B314" s="38">
        <v>1117</v>
      </c>
      <c r="C314" s="39">
        <v>2224654</v>
      </c>
      <c r="D314" s="40" t="s">
        <v>1524</v>
      </c>
      <c r="E314" s="41">
        <v>44431</v>
      </c>
      <c r="F314" s="41">
        <v>44417</v>
      </c>
      <c r="G314" s="39" t="e" vm="3">
        <v>#VALUE!</v>
      </c>
      <c r="H314" s="39" t="e" vm="2">
        <v>#VALUE!</v>
      </c>
      <c r="I314" s="42" t="s">
        <v>1270</v>
      </c>
      <c r="J314" s="39" t="s">
        <v>149</v>
      </c>
      <c r="K314" s="39" t="s">
        <v>150</v>
      </c>
      <c r="L314" s="42" t="s">
        <v>1525</v>
      </c>
      <c r="M314" s="42" t="s">
        <v>1526</v>
      </c>
      <c r="N314" s="42" t="s">
        <v>745</v>
      </c>
      <c r="O314" s="42" t="s">
        <v>32</v>
      </c>
      <c r="P314" s="42" t="s">
        <v>33</v>
      </c>
      <c r="Q314" s="30">
        <v>18170520</v>
      </c>
      <c r="R314" s="30">
        <v>18170520</v>
      </c>
      <c r="S314" s="30">
        <v>28470000</v>
      </c>
      <c r="T314" s="39" t="s">
        <v>34</v>
      </c>
      <c r="U314" s="39" t="s">
        <v>80</v>
      </c>
      <c r="V314" s="39" t="s">
        <v>81</v>
      </c>
      <c r="W314" s="45" t="s">
        <v>1527</v>
      </c>
      <c r="X314" s="39" t="s">
        <v>38</v>
      </c>
      <c r="Y314" s="43">
        <v>45808</v>
      </c>
    </row>
    <row r="315" spans="1:25" ht="80.099999999999994" customHeight="1">
      <c r="A315" s="37">
        <v>313</v>
      </c>
      <c r="B315" s="38">
        <v>1120</v>
      </c>
      <c r="C315" s="39">
        <v>2226062</v>
      </c>
      <c r="D315" s="40" t="s">
        <v>1528</v>
      </c>
      <c r="E315" s="41">
        <v>44433</v>
      </c>
      <c r="F315" s="41">
        <v>44425</v>
      </c>
      <c r="G315" s="39" t="e" vm="3">
        <v>#VALUE!</v>
      </c>
      <c r="H315" s="39" t="e" vm="2">
        <v>#VALUE!</v>
      </c>
      <c r="I315" s="42" t="s">
        <v>617</v>
      </c>
      <c r="J315" s="39" t="s">
        <v>149</v>
      </c>
      <c r="K315" s="39" t="s">
        <v>150</v>
      </c>
      <c r="L315" s="42" t="s">
        <v>1529</v>
      </c>
      <c r="M315" s="42" t="s">
        <v>1530</v>
      </c>
      <c r="N315" s="42" t="s">
        <v>745</v>
      </c>
      <c r="O315" s="42" t="s">
        <v>32</v>
      </c>
      <c r="P315" s="42" t="s">
        <v>33</v>
      </c>
      <c r="Q315" s="30">
        <v>226257546</v>
      </c>
      <c r="R315" s="30">
        <v>116083747</v>
      </c>
      <c r="S315" s="30">
        <v>141710513.52485552</v>
      </c>
      <c r="T315" s="39" t="s">
        <v>34</v>
      </c>
      <c r="U315" s="39" t="s">
        <v>80</v>
      </c>
      <c r="V315" s="39" t="s">
        <v>81</v>
      </c>
      <c r="W315" s="42" t="s">
        <v>1531</v>
      </c>
      <c r="X315" s="39" t="s">
        <v>222</v>
      </c>
      <c r="Y315" s="43">
        <v>46022</v>
      </c>
    </row>
    <row r="316" spans="1:25" ht="80.099999999999994" customHeight="1">
      <c r="A316" s="37">
        <v>314</v>
      </c>
      <c r="B316" s="38">
        <v>1121</v>
      </c>
      <c r="C316" s="39">
        <v>2227750</v>
      </c>
      <c r="D316" s="40" t="s">
        <v>1532</v>
      </c>
      <c r="E316" s="41">
        <v>44435</v>
      </c>
      <c r="F316" s="41">
        <v>44399</v>
      </c>
      <c r="G316" s="39" t="e" vm="15">
        <v>#VALUE!</v>
      </c>
      <c r="H316" s="39" t="e" vm="16">
        <v>#VALUE!</v>
      </c>
      <c r="I316" s="42" t="s">
        <v>1533</v>
      </c>
      <c r="J316" s="39" t="s">
        <v>27</v>
      </c>
      <c r="K316" s="39" t="s">
        <v>1534</v>
      </c>
      <c r="L316" s="42" t="s">
        <v>1535</v>
      </c>
      <c r="M316" s="42" t="s">
        <v>1536</v>
      </c>
      <c r="N316" s="42" t="s">
        <v>1537</v>
      </c>
      <c r="O316" s="42" t="s">
        <v>32</v>
      </c>
      <c r="P316" s="42" t="s">
        <v>33</v>
      </c>
      <c r="Q316" s="30">
        <v>180700000</v>
      </c>
      <c r="R316" s="30">
        <v>0</v>
      </c>
      <c r="S316" s="30">
        <v>0</v>
      </c>
      <c r="T316" s="39" t="s">
        <v>34</v>
      </c>
      <c r="U316" s="39" t="s">
        <v>35</v>
      </c>
      <c r="V316" s="39" t="s">
        <v>36</v>
      </c>
      <c r="W316" s="44" t="s">
        <v>1538</v>
      </c>
      <c r="X316" s="39" t="s">
        <v>48</v>
      </c>
      <c r="Y316" s="43">
        <v>45838</v>
      </c>
    </row>
    <row r="317" spans="1:25" ht="80.099999999999994" customHeight="1">
      <c r="A317" s="37">
        <v>315</v>
      </c>
      <c r="B317" s="38">
        <v>1125</v>
      </c>
      <c r="C317" s="37">
        <v>957247</v>
      </c>
      <c r="D317" s="40" t="s">
        <v>1539</v>
      </c>
      <c r="E317" s="41">
        <v>44457</v>
      </c>
      <c r="F317" s="41">
        <v>44357</v>
      </c>
      <c r="G317" s="39" t="e" vm="41">
        <v>#VALUE!</v>
      </c>
      <c r="H317" s="39" t="e" vm="42">
        <v>#VALUE!</v>
      </c>
      <c r="I317" s="42" t="s">
        <v>600</v>
      </c>
      <c r="J317" s="39" t="s">
        <v>149</v>
      </c>
      <c r="K317" s="39" t="s">
        <v>1540</v>
      </c>
      <c r="L317" s="42" t="s">
        <v>42</v>
      </c>
      <c r="M317" s="42" t="s">
        <v>1541</v>
      </c>
      <c r="N317" s="42" t="s">
        <v>1542</v>
      </c>
      <c r="O317" s="42" t="s">
        <v>32</v>
      </c>
      <c r="P317" s="42" t="s">
        <v>33</v>
      </c>
      <c r="Q317" s="30">
        <v>414058</v>
      </c>
      <c r="R317" s="30">
        <v>0</v>
      </c>
      <c r="S317" s="30">
        <v>0</v>
      </c>
      <c r="T317" s="39" t="s">
        <v>45</v>
      </c>
      <c r="U317" s="39" t="s">
        <v>35</v>
      </c>
      <c r="V317" s="39" t="s">
        <v>36</v>
      </c>
      <c r="W317" s="42" t="s">
        <v>1543</v>
      </c>
      <c r="X317" s="39" t="s">
        <v>183</v>
      </c>
      <c r="Y317" s="43">
        <v>45930</v>
      </c>
    </row>
    <row r="318" spans="1:25" ht="80.099999999999994" customHeight="1">
      <c r="A318" s="37">
        <v>316</v>
      </c>
      <c r="B318" s="38">
        <v>1126</v>
      </c>
      <c r="C318" s="39">
        <v>2230471</v>
      </c>
      <c r="D318" s="40" t="s">
        <v>1544</v>
      </c>
      <c r="E318" s="41">
        <v>44446</v>
      </c>
      <c r="F318" s="41">
        <v>44441</v>
      </c>
      <c r="G318" s="39" t="e" vm="10">
        <v>#VALUE!</v>
      </c>
      <c r="H318" s="39" t="e" vm="11">
        <v>#VALUE!</v>
      </c>
      <c r="I318" s="42" t="s">
        <v>1189</v>
      </c>
      <c r="J318" s="39" t="s">
        <v>149</v>
      </c>
      <c r="K318" s="39" t="s">
        <v>150</v>
      </c>
      <c r="L318" s="42" t="s">
        <v>1545</v>
      </c>
      <c r="M318" s="42" t="s">
        <v>1546</v>
      </c>
      <c r="N318" s="42" t="s">
        <v>745</v>
      </c>
      <c r="O318" s="42" t="s">
        <v>32</v>
      </c>
      <c r="P318" s="42" t="s">
        <v>114</v>
      </c>
      <c r="Q318" s="30">
        <v>375892294</v>
      </c>
      <c r="R318" s="30">
        <v>375892294</v>
      </c>
      <c r="S318" s="30">
        <v>517426261.07157397</v>
      </c>
      <c r="T318" s="39" t="s">
        <v>34</v>
      </c>
      <c r="U318" s="39" t="s">
        <v>80</v>
      </c>
      <c r="V318" s="39" t="s">
        <v>81</v>
      </c>
      <c r="W318" s="45" t="s">
        <v>1547</v>
      </c>
      <c r="X318" s="39" t="s">
        <v>38</v>
      </c>
      <c r="Y318" s="43">
        <v>45838</v>
      </c>
    </row>
    <row r="319" spans="1:25" ht="80.099999999999994" customHeight="1">
      <c r="A319" s="37">
        <v>317</v>
      </c>
      <c r="B319" s="38">
        <v>1129</v>
      </c>
      <c r="C319" s="39">
        <v>2230896</v>
      </c>
      <c r="D319" s="40" t="s">
        <v>1548</v>
      </c>
      <c r="E319" s="41">
        <v>44453</v>
      </c>
      <c r="F319" s="41">
        <v>44432</v>
      </c>
      <c r="G319" s="39" t="e" vm="58">
        <v>#VALUE!</v>
      </c>
      <c r="H319" s="39" t="e" vm="48">
        <v>#VALUE!</v>
      </c>
      <c r="I319" s="42" t="s">
        <v>1549</v>
      </c>
      <c r="J319" s="39" t="s">
        <v>149</v>
      </c>
      <c r="K319" s="39" t="s">
        <v>150</v>
      </c>
      <c r="L319" s="42" t="s">
        <v>1550</v>
      </c>
      <c r="M319" s="42" t="s">
        <v>1551</v>
      </c>
      <c r="N319" s="42" t="s">
        <v>745</v>
      </c>
      <c r="O319" s="42" t="s">
        <v>32</v>
      </c>
      <c r="P319" s="42" t="s">
        <v>114</v>
      </c>
      <c r="Q319" s="30">
        <v>18170520</v>
      </c>
      <c r="R319" s="30">
        <v>158420355.55000001</v>
      </c>
      <c r="S319" s="30">
        <v>178421424.94305483</v>
      </c>
      <c r="T319" s="39" t="s">
        <v>34</v>
      </c>
      <c r="U319" s="39" t="s">
        <v>80</v>
      </c>
      <c r="V319" s="39" t="s">
        <v>81</v>
      </c>
      <c r="W319" s="42" t="s">
        <v>1552</v>
      </c>
      <c r="X319" s="39" t="s">
        <v>222</v>
      </c>
      <c r="Y319" s="43">
        <v>46022</v>
      </c>
    </row>
    <row r="320" spans="1:25" ht="80.099999999999994" customHeight="1">
      <c r="A320" s="37">
        <v>318</v>
      </c>
      <c r="B320" s="38">
        <v>1131</v>
      </c>
      <c r="C320" s="39">
        <v>2236128</v>
      </c>
      <c r="D320" s="40" t="s">
        <v>1553</v>
      </c>
      <c r="E320" s="41">
        <v>44454</v>
      </c>
      <c r="F320" s="41">
        <v>44449</v>
      </c>
      <c r="G320" s="39" t="e" vm="3">
        <v>#VALUE!</v>
      </c>
      <c r="H320" s="39" t="e" vm="2">
        <v>#VALUE!</v>
      </c>
      <c r="I320" s="42" t="s">
        <v>1554</v>
      </c>
      <c r="J320" s="39" t="s">
        <v>149</v>
      </c>
      <c r="K320" s="39" t="s">
        <v>150</v>
      </c>
      <c r="L320" s="42" t="s">
        <v>1555</v>
      </c>
      <c r="M320" s="42" t="s">
        <v>1556</v>
      </c>
      <c r="N320" s="42" t="s">
        <v>745</v>
      </c>
      <c r="O320" s="42" t="s">
        <v>32</v>
      </c>
      <c r="P320" s="42" t="s">
        <v>114</v>
      </c>
      <c r="Q320" s="30">
        <v>18170520</v>
      </c>
      <c r="R320" s="30">
        <v>18170520</v>
      </c>
      <c r="S320" s="30">
        <v>28470000</v>
      </c>
      <c r="T320" s="39" t="s">
        <v>34</v>
      </c>
      <c r="U320" s="39" t="s">
        <v>80</v>
      </c>
      <c r="V320" s="39" t="s">
        <v>81</v>
      </c>
      <c r="W320" s="46" t="s">
        <v>1557</v>
      </c>
      <c r="X320" s="39" t="s">
        <v>38</v>
      </c>
      <c r="Y320" s="43">
        <v>45930</v>
      </c>
    </row>
    <row r="321" spans="1:25" ht="80.099999999999994" customHeight="1">
      <c r="A321" s="37">
        <v>319</v>
      </c>
      <c r="B321" s="38">
        <v>1134</v>
      </c>
      <c r="C321" s="39">
        <v>2232763</v>
      </c>
      <c r="D321" s="40" t="s">
        <v>1558</v>
      </c>
      <c r="E321" s="41">
        <v>44460</v>
      </c>
      <c r="F321" s="41">
        <v>44459</v>
      </c>
      <c r="G321" s="39" t="e" vm="59">
        <v>#VALUE!</v>
      </c>
      <c r="H321" s="39" t="e" vm="20">
        <v>#VALUE!</v>
      </c>
      <c r="I321" s="42" t="s">
        <v>315</v>
      </c>
      <c r="J321" s="39" t="s">
        <v>149</v>
      </c>
      <c r="K321" s="39" t="s">
        <v>150</v>
      </c>
      <c r="L321" s="42" t="s">
        <v>1559</v>
      </c>
      <c r="M321" s="42" t="s">
        <v>927</v>
      </c>
      <c r="N321" s="42" t="s">
        <v>745</v>
      </c>
      <c r="O321" s="42" t="s">
        <v>32</v>
      </c>
      <c r="P321" s="42" t="s">
        <v>114</v>
      </c>
      <c r="Q321" s="30">
        <v>184913440</v>
      </c>
      <c r="R321" s="30">
        <v>247484973</v>
      </c>
      <c r="S321" s="30">
        <v>272517492.6797356</v>
      </c>
      <c r="T321" s="39" t="s">
        <v>34</v>
      </c>
      <c r="U321" s="39" t="s">
        <v>80</v>
      </c>
      <c r="V321" s="39" t="s">
        <v>81</v>
      </c>
      <c r="W321" s="42" t="s">
        <v>1560</v>
      </c>
      <c r="X321" s="39" t="s">
        <v>222</v>
      </c>
      <c r="Y321" s="43">
        <v>46022</v>
      </c>
    </row>
    <row r="322" spans="1:25" ht="80.099999999999994" customHeight="1">
      <c r="A322" s="37">
        <v>320</v>
      </c>
      <c r="B322" s="38">
        <v>1135</v>
      </c>
      <c r="C322" s="39">
        <v>2237826</v>
      </c>
      <c r="D322" s="40" t="s">
        <v>1561</v>
      </c>
      <c r="E322" s="41">
        <v>44460</v>
      </c>
      <c r="F322" s="41">
        <v>44447</v>
      </c>
      <c r="G322" s="39" t="e" vm="60">
        <v>#VALUE!</v>
      </c>
      <c r="H322" s="39" t="e" vm="61">
        <v>#VALUE!</v>
      </c>
      <c r="I322" s="42" t="s">
        <v>1562</v>
      </c>
      <c r="J322" s="39" t="s">
        <v>149</v>
      </c>
      <c r="K322" s="39" t="s">
        <v>150</v>
      </c>
      <c r="L322" s="42" t="s">
        <v>1563</v>
      </c>
      <c r="M322" s="42" t="s">
        <v>1564</v>
      </c>
      <c r="N322" s="42" t="s">
        <v>1565</v>
      </c>
      <c r="O322" s="42" t="s">
        <v>32</v>
      </c>
      <c r="P322" s="42" t="s">
        <v>114</v>
      </c>
      <c r="Q322" s="30">
        <v>41529237</v>
      </c>
      <c r="R322" s="30">
        <v>0</v>
      </c>
      <c r="S322" s="30">
        <v>0</v>
      </c>
      <c r="T322" s="39" t="s">
        <v>34</v>
      </c>
      <c r="U322" s="39" t="s">
        <v>35</v>
      </c>
      <c r="V322" s="39" t="s">
        <v>36</v>
      </c>
      <c r="W322" s="46" t="s">
        <v>1566</v>
      </c>
      <c r="X322" s="39" t="s">
        <v>38</v>
      </c>
      <c r="Y322" s="43">
        <v>45808</v>
      </c>
    </row>
    <row r="323" spans="1:25" ht="80.099999999999994" customHeight="1">
      <c r="A323" s="37">
        <v>321</v>
      </c>
      <c r="B323" s="38">
        <v>1136</v>
      </c>
      <c r="C323" s="39" t="s">
        <v>49</v>
      </c>
      <c r="D323" s="40" t="s">
        <v>1567</v>
      </c>
      <c r="E323" s="41">
        <v>44460</v>
      </c>
      <c r="F323" s="41">
        <v>44453</v>
      </c>
      <c r="G323" s="39" t="e" vm="3">
        <v>#VALUE!</v>
      </c>
      <c r="H323" s="39" t="e" vm="2">
        <v>#VALUE!</v>
      </c>
      <c r="I323" s="42" t="s">
        <v>1568</v>
      </c>
      <c r="J323" s="39" t="s">
        <v>52</v>
      </c>
      <c r="K323" s="39" t="s">
        <v>110</v>
      </c>
      <c r="L323" s="42" t="s">
        <v>1569</v>
      </c>
      <c r="M323" s="42" t="s">
        <v>1570</v>
      </c>
      <c r="N323" s="42" t="s">
        <v>1571</v>
      </c>
      <c r="O323" s="42" t="s">
        <v>32</v>
      </c>
      <c r="P323" s="42" t="s">
        <v>114</v>
      </c>
      <c r="Q323" s="30">
        <v>0</v>
      </c>
      <c r="R323" s="30">
        <v>0</v>
      </c>
      <c r="S323" s="30">
        <v>0</v>
      </c>
      <c r="T323" s="39" t="s">
        <v>34</v>
      </c>
      <c r="U323" s="39" t="s">
        <v>35</v>
      </c>
      <c r="V323" s="39" t="s">
        <v>36</v>
      </c>
      <c r="W323" s="42" t="s">
        <v>1572</v>
      </c>
      <c r="X323" s="39" t="s">
        <v>38</v>
      </c>
      <c r="Y323" s="43">
        <v>46022</v>
      </c>
    </row>
    <row r="324" spans="1:25" ht="80.099999999999994" customHeight="1">
      <c r="A324" s="37">
        <v>322</v>
      </c>
      <c r="B324" s="38">
        <v>1137</v>
      </c>
      <c r="C324" s="39">
        <v>2237707</v>
      </c>
      <c r="D324" s="40" t="s">
        <v>1573</v>
      </c>
      <c r="E324" s="41">
        <v>44462</v>
      </c>
      <c r="F324" s="41">
        <v>44264</v>
      </c>
      <c r="G324" s="39" t="e" vm="13">
        <v>#VALUE!</v>
      </c>
      <c r="H324" s="39" t="e" vm="14">
        <v>#VALUE!</v>
      </c>
      <c r="I324" s="42" t="s">
        <v>1574</v>
      </c>
      <c r="J324" s="39" t="s">
        <v>149</v>
      </c>
      <c r="K324" s="39" t="s">
        <v>150</v>
      </c>
      <c r="L324" s="42" t="s">
        <v>1575</v>
      </c>
      <c r="M324" s="42" t="s">
        <v>927</v>
      </c>
      <c r="N324" s="42" t="s">
        <v>745</v>
      </c>
      <c r="O324" s="42" t="s">
        <v>32</v>
      </c>
      <c r="P324" s="42" t="s">
        <v>114</v>
      </c>
      <c r="Q324" s="30">
        <v>95000000</v>
      </c>
      <c r="R324" s="30">
        <v>95000000</v>
      </c>
      <c r="S324" s="30">
        <v>136358812.19185999</v>
      </c>
      <c r="T324" s="39" t="s">
        <v>34</v>
      </c>
      <c r="U324" s="39" t="s">
        <v>80</v>
      </c>
      <c r="V324" s="39" t="s">
        <v>81</v>
      </c>
      <c r="W324" s="42" t="s">
        <v>1576</v>
      </c>
      <c r="X324" s="39" t="s">
        <v>38</v>
      </c>
      <c r="Y324" s="43">
        <v>46022</v>
      </c>
    </row>
    <row r="325" spans="1:25" ht="80.099999999999994" customHeight="1">
      <c r="A325" s="37">
        <v>323</v>
      </c>
      <c r="B325" s="38">
        <v>1139</v>
      </c>
      <c r="C325" s="39">
        <v>2239751</v>
      </c>
      <c r="D325" s="40" t="s">
        <v>1577</v>
      </c>
      <c r="E325" s="41">
        <v>44463</v>
      </c>
      <c r="F325" s="41">
        <v>44459</v>
      </c>
      <c r="G325" s="39" t="e" vm="38">
        <v>#VALUE!</v>
      </c>
      <c r="H325" s="39" t="e" vm="39">
        <v>#VALUE!</v>
      </c>
      <c r="I325" s="42" t="s">
        <v>743</v>
      </c>
      <c r="J325" s="39" t="s">
        <v>149</v>
      </c>
      <c r="K325" s="39" t="s">
        <v>150</v>
      </c>
      <c r="L325" s="42" t="s">
        <v>1578</v>
      </c>
      <c r="M325" s="42" t="s">
        <v>575</v>
      </c>
      <c r="N325" s="42" t="s">
        <v>745</v>
      </c>
      <c r="O325" s="42" t="s">
        <v>32</v>
      </c>
      <c r="P325" s="42" t="s">
        <v>114</v>
      </c>
      <c r="Q325" s="30">
        <v>18170520</v>
      </c>
      <c r="R325" s="30">
        <v>18170520</v>
      </c>
      <c r="S325" s="30">
        <v>25012229.235341001</v>
      </c>
      <c r="T325" s="39" t="s">
        <v>34</v>
      </c>
      <c r="U325" s="39" t="s">
        <v>80</v>
      </c>
      <c r="V325" s="39" t="s">
        <v>81</v>
      </c>
      <c r="W325" s="44" t="s">
        <v>1579</v>
      </c>
      <c r="X325" s="39" t="s">
        <v>38</v>
      </c>
      <c r="Y325" s="43">
        <v>45838</v>
      </c>
    </row>
    <row r="326" spans="1:25" ht="80.099999999999994" customHeight="1">
      <c r="A326" s="37">
        <v>324</v>
      </c>
      <c r="B326" s="38">
        <v>1140</v>
      </c>
      <c r="C326" s="39">
        <v>2237832</v>
      </c>
      <c r="D326" s="40" t="s">
        <v>1580</v>
      </c>
      <c r="E326" s="41">
        <v>44463</v>
      </c>
      <c r="F326" s="41">
        <v>44455</v>
      </c>
      <c r="G326" s="39" t="e" vm="3">
        <v>#VALUE!</v>
      </c>
      <c r="H326" s="39" t="e" vm="2">
        <v>#VALUE!</v>
      </c>
      <c r="I326" s="42" t="s">
        <v>1581</v>
      </c>
      <c r="J326" s="39" t="s">
        <v>149</v>
      </c>
      <c r="K326" s="39" t="s">
        <v>150</v>
      </c>
      <c r="L326" s="42" t="s">
        <v>1582</v>
      </c>
      <c r="M326" s="42" t="s">
        <v>575</v>
      </c>
      <c r="N326" s="42" t="s">
        <v>745</v>
      </c>
      <c r="O326" s="42" t="s">
        <v>32</v>
      </c>
      <c r="P326" s="42" t="s">
        <v>114</v>
      </c>
      <c r="Q326" s="30">
        <v>546000000</v>
      </c>
      <c r="R326" s="30">
        <v>546000000</v>
      </c>
      <c r="S326" s="30">
        <v>751584278.407897</v>
      </c>
      <c r="T326" s="39" t="s">
        <v>34</v>
      </c>
      <c r="U326" s="39" t="s">
        <v>80</v>
      </c>
      <c r="V326" s="39" t="s">
        <v>81</v>
      </c>
      <c r="W326" s="45" t="s">
        <v>1583</v>
      </c>
      <c r="X326" s="39" t="s">
        <v>38</v>
      </c>
      <c r="Y326" s="43">
        <v>45838</v>
      </c>
    </row>
    <row r="327" spans="1:25" ht="80.099999999999994" customHeight="1">
      <c r="A327" s="37">
        <v>325</v>
      </c>
      <c r="B327" s="38">
        <v>1143</v>
      </c>
      <c r="C327" s="39">
        <v>2256521</v>
      </c>
      <c r="D327" s="40" t="s">
        <v>1584</v>
      </c>
      <c r="E327" s="41">
        <v>44468</v>
      </c>
      <c r="F327" s="41">
        <v>44463</v>
      </c>
      <c r="G327" s="39" t="e" vm="3">
        <v>#VALUE!</v>
      </c>
      <c r="H327" s="39" t="e" vm="2">
        <v>#VALUE!</v>
      </c>
      <c r="I327" s="42" t="s">
        <v>1585</v>
      </c>
      <c r="J327" s="39" t="s">
        <v>149</v>
      </c>
      <c r="K327" s="39" t="s">
        <v>150</v>
      </c>
      <c r="L327" s="42" t="s">
        <v>1586</v>
      </c>
      <c r="M327" s="42" t="s">
        <v>1587</v>
      </c>
      <c r="N327" s="42" t="s">
        <v>745</v>
      </c>
      <c r="O327" s="42" t="s">
        <v>32</v>
      </c>
      <c r="P327" s="42" t="s">
        <v>114</v>
      </c>
      <c r="Q327" s="30">
        <v>123873861</v>
      </c>
      <c r="R327" s="30">
        <v>123873861</v>
      </c>
      <c r="S327" s="30">
        <v>170515835.958397</v>
      </c>
      <c r="T327" s="39" t="s">
        <v>34</v>
      </c>
      <c r="U327" s="39" t="s">
        <v>80</v>
      </c>
      <c r="V327" s="39" t="s">
        <v>81</v>
      </c>
      <c r="W327" s="42" t="s">
        <v>1588</v>
      </c>
      <c r="X327" s="39" t="s">
        <v>38</v>
      </c>
      <c r="Y327" s="43">
        <v>46022</v>
      </c>
    </row>
    <row r="328" spans="1:25" ht="80.099999999999994" customHeight="1">
      <c r="A328" s="37">
        <v>326</v>
      </c>
      <c r="B328" s="38">
        <v>1144</v>
      </c>
      <c r="C328" s="39">
        <v>2237291</v>
      </c>
      <c r="D328" s="40" t="s">
        <v>1589</v>
      </c>
      <c r="E328" s="41">
        <v>44475</v>
      </c>
      <c r="F328" s="41">
        <v>44453</v>
      </c>
      <c r="G328" s="39" t="e" vm="3">
        <v>#VALUE!</v>
      </c>
      <c r="H328" s="39" t="e" vm="2">
        <v>#VALUE!</v>
      </c>
      <c r="I328" s="42" t="s">
        <v>951</v>
      </c>
      <c r="J328" s="39" t="s">
        <v>149</v>
      </c>
      <c r="K328" s="39" t="s">
        <v>150</v>
      </c>
      <c r="L328" s="42" t="s">
        <v>1590</v>
      </c>
      <c r="M328" s="42" t="s">
        <v>1467</v>
      </c>
      <c r="N328" s="42" t="s">
        <v>745</v>
      </c>
      <c r="O328" s="42" t="s">
        <v>32</v>
      </c>
      <c r="P328" s="42" t="s">
        <v>114</v>
      </c>
      <c r="Q328" s="30">
        <v>235000000</v>
      </c>
      <c r="R328" s="30">
        <v>342985669.31999993</v>
      </c>
      <c r="S328" s="30">
        <v>343868719.30042511</v>
      </c>
      <c r="T328" s="39" t="s">
        <v>34</v>
      </c>
      <c r="U328" s="39" t="s">
        <v>80</v>
      </c>
      <c r="V328" s="39" t="s">
        <v>81</v>
      </c>
      <c r="W328" s="42" t="s">
        <v>1591</v>
      </c>
      <c r="X328" s="39" t="s">
        <v>48</v>
      </c>
      <c r="Y328" s="43">
        <v>46022</v>
      </c>
    </row>
    <row r="329" spans="1:25" ht="80.099999999999994" customHeight="1">
      <c r="A329" s="37">
        <v>327</v>
      </c>
      <c r="B329" s="38">
        <v>1148</v>
      </c>
      <c r="C329" s="39">
        <v>2237953</v>
      </c>
      <c r="D329" s="40" t="s">
        <v>1592</v>
      </c>
      <c r="E329" s="41">
        <v>44475</v>
      </c>
      <c r="F329" s="41">
        <v>44473</v>
      </c>
      <c r="G329" s="39" t="e" vm="3">
        <v>#VALUE!</v>
      </c>
      <c r="H329" s="39" t="e" vm="2">
        <v>#VALUE!</v>
      </c>
      <c r="I329" s="42" t="s">
        <v>1593</v>
      </c>
      <c r="J329" s="39" t="s">
        <v>149</v>
      </c>
      <c r="K329" s="39" t="s">
        <v>150</v>
      </c>
      <c r="L329" s="42" t="s">
        <v>1594</v>
      </c>
      <c r="M329" s="42" t="s">
        <v>1595</v>
      </c>
      <c r="N329" s="42" t="s">
        <v>745</v>
      </c>
      <c r="O329" s="42" t="s">
        <v>32</v>
      </c>
      <c r="P329" s="42" t="s">
        <v>114</v>
      </c>
      <c r="Q329" s="30">
        <v>225000000</v>
      </c>
      <c r="R329" s="30">
        <v>225000000</v>
      </c>
      <c r="S329" s="30">
        <v>309662422.61195803</v>
      </c>
      <c r="T329" s="39" t="s">
        <v>34</v>
      </c>
      <c r="U329" s="39" t="s">
        <v>80</v>
      </c>
      <c r="V329" s="39" t="s">
        <v>81</v>
      </c>
      <c r="W329" s="42" t="s">
        <v>1596</v>
      </c>
      <c r="X329" s="39" t="s">
        <v>38</v>
      </c>
      <c r="Y329" s="43">
        <v>46022</v>
      </c>
    </row>
    <row r="330" spans="1:25" ht="80.099999999999994" customHeight="1">
      <c r="A330" s="37">
        <v>328</v>
      </c>
      <c r="B330" s="38">
        <v>1151</v>
      </c>
      <c r="C330" s="39">
        <v>2250370</v>
      </c>
      <c r="D330" s="40" t="s">
        <v>1597</v>
      </c>
      <c r="E330" s="41">
        <v>44475</v>
      </c>
      <c r="F330" s="41">
        <v>44447</v>
      </c>
      <c r="G330" s="39" t="e" vm="3">
        <v>#VALUE!</v>
      </c>
      <c r="H330" s="39" t="e" vm="2">
        <v>#VALUE!</v>
      </c>
      <c r="I330" s="42" t="s">
        <v>1598</v>
      </c>
      <c r="J330" s="39" t="s">
        <v>149</v>
      </c>
      <c r="K330" s="39" t="s">
        <v>150</v>
      </c>
      <c r="L330" s="42" t="s">
        <v>1599</v>
      </c>
      <c r="M330" s="42" t="s">
        <v>953</v>
      </c>
      <c r="N330" s="42" t="s">
        <v>745</v>
      </c>
      <c r="O330" s="42" t="s">
        <v>32</v>
      </c>
      <c r="P330" s="42" t="s">
        <v>114</v>
      </c>
      <c r="Q330" s="30">
        <v>200000000</v>
      </c>
      <c r="R330" s="30">
        <v>32351216.16</v>
      </c>
      <c r="S330" s="30">
        <v>32374665.24920401</v>
      </c>
      <c r="T330" s="39" t="s">
        <v>34</v>
      </c>
      <c r="U330" s="39" t="s">
        <v>80</v>
      </c>
      <c r="V330" s="39" t="s">
        <v>81</v>
      </c>
      <c r="W330" s="42" t="s">
        <v>1600</v>
      </c>
      <c r="X330" s="39" t="s">
        <v>48</v>
      </c>
      <c r="Y330" s="43">
        <v>46022</v>
      </c>
    </row>
    <row r="331" spans="1:25" ht="80.099999999999994" customHeight="1">
      <c r="A331" s="37">
        <v>329</v>
      </c>
      <c r="B331" s="38">
        <v>1154</v>
      </c>
      <c r="C331" s="39">
        <v>2249363</v>
      </c>
      <c r="D331" s="40" t="s">
        <v>1601</v>
      </c>
      <c r="E331" s="41">
        <v>44480</v>
      </c>
      <c r="F331" s="41">
        <v>44439</v>
      </c>
      <c r="G331" s="39" t="e" vm="3">
        <v>#VALUE!</v>
      </c>
      <c r="H331" s="39" t="e" vm="2">
        <v>#VALUE!</v>
      </c>
      <c r="I331" s="42" t="s">
        <v>1602</v>
      </c>
      <c r="J331" s="39" t="s">
        <v>149</v>
      </c>
      <c r="K331" s="39" t="s">
        <v>150</v>
      </c>
      <c r="L331" s="42" t="s">
        <v>1603</v>
      </c>
      <c r="M331" s="42" t="s">
        <v>1604</v>
      </c>
      <c r="N331" s="42" t="s">
        <v>745</v>
      </c>
      <c r="O331" s="42" t="s">
        <v>32</v>
      </c>
      <c r="P331" s="42" t="s">
        <v>114</v>
      </c>
      <c r="Q331" s="30">
        <v>33227460</v>
      </c>
      <c r="R331" s="30">
        <v>33227460</v>
      </c>
      <c r="S331" s="30">
        <v>45913765.965245999</v>
      </c>
      <c r="T331" s="39" t="s">
        <v>34</v>
      </c>
      <c r="U331" s="39" t="s">
        <v>80</v>
      </c>
      <c r="V331" s="39" t="s">
        <v>81</v>
      </c>
      <c r="W331" s="42" t="s">
        <v>1605</v>
      </c>
      <c r="X331" s="39" t="s">
        <v>38</v>
      </c>
      <c r="Y331" s="43">
        <v>46022</v>
      </c>
    </row>
    <row r="332" spans="1:25" ht="80.099999999999994" customHeight="1">
      <c r="A332" s="37">
        <v>330</v>
      </c>
      <c r="B332" s="38">
        <v>1155</v>
      </c>
      <c r="C332" s="39">
        <v>2239684</v>
      </c>
      <c r="D332" s="40" t="s">
        <v>1606</v>
      </c>
      <c r="E332" s="41">
        <v>44480</v>
      </c>
      <c r="F332" s="41">
        <v>44474</v>
      </c>
      <c r="G332" s="39" t="e" vm="3">
        <v>#VALUE!</v>
      </c>
      <c r="H332" s="39" t="e" vm="2">
        <v>#VALUE!</v>
      </c>
      <c r="I332" s="42" t="s">
        <v>766</v>
      </c>
      <c r="J332" s="39" t="s">
        <v>149</v>
      </c>
      <c r="K332" s="39" t="s">
        <v>150</v>
      </c>
      <c r="L332" s="42" t="s">
        <v>1607</v>
      </c>
      <c r="M332" s="42" t="s">
        <v>1306</v>
      </c>
      <c r="N332" s="42" t="s">
        <v>745</v>
      </c>
      <c r="O332" s="42" t="s">
        <v>32</v>
      </c>
      <c r="P332" s="42" t="s">
        <v>114</v>
      </c>
      <c r="Q332" s="30">
        <v>522000000</v>
      </c>
      <c r="R332" s="30">
        <v>515787987</v>
      </c>
      <c r="S332" s="30">
        <v>567958721.96882057</v>
      </c>
      <c r="T332" s="39" t="s">
        <v>34</v>
      </c>
      <c r="U332" s="39" t="s">
        <v>80</v>
      </c>
      <c r="V332" s="39" t="s">
        <v>81</v>
      </c>
      <c r="W332" s="44" t="s">
        <v>1608</v>
      </c>
      <c r="X332" s="39" t="s">
        <v>48</v>
      </c>
      <c r="Y332" s="43">
        <v>45808</v>
      </c>
    </row>
    <row r="333" spans="1:25" ht="80.099999999999994" customHeight="1">
      <c r="A333" s="37">
        <v>331</v>
      </c>
      <c r="B333" s="38">
        <v>1160</v>
      </c>
      <c r="C333" s="39">
        <v>2239695</v>
      </c>
      <c r="D333" s="40" t="s">
        <v>1609</v>
      </c>
      <c r="E333" s="41">
        <v>44483</v>
      </c>
      <c r="F333" s="41">
        <v>44480</v>
      </c>
      <c r="G333" s="39" t="e" vm="3">
        <v>#VALUE!</v>
      </c>
      <c r="H333" s="39" t="e" vm="2">
        <v>#VALUE!</v>
      </c>
      <c r="I333" s="42" t="s">
        <v>1610</v>
      </c>
      <c r="J333" s="39" t="s">
        <v>149</v>
      </c>
      <c r="K333" s="39" t="s">
        <v>150</v>
      </c>
      <c r="L333" s="42" t="s">
        <v>1611</v>
      </c>
      <c r="M333" s="42" t="s">
        <v>953</v>
      </c>
      <c r="N333" s="42" t="s">
        <v>745</v>
      </c>
      <c r="O333" s="42" t="s">
        <v>32</v>
      </c>
      <c r="P333" s="42" t="s">
        <v>114</v>
      </c>
      <c r="Q333" s="30">
        <v>326257546</v>
      </c>
      <c r="R333" s="30">
        <v>87247946</v>
      </c>
      <c r="S333" s="30">
        <v>97904144.136058792</v>
      </c>
      <c r="T333" s="39" t="s">
        <v>34</v>
      </c>
      <c r="U333" s="39" t="s">
        <v>80</v>
      </c>
      <c r="V333" s="39" t="s">
        <v>81</v>
      </c>
      <c r="W333" s="42" t="s">
        <v>1612</v>
      </c>
      <c r="X333" s="39" t="s">
        <v>48</v>
      </c>
      <c r="Y333" s="43">
        <v>45808</v>
      </c>
    </row>
    <row r="334" spans="1:25" ht="80.099999999999994" customHeight="1">
      <c r="A334" s="37">
        <v>332</v>
      </c>
      <c r="B334" s="38">
        <v>1161</v>
      </c>
      <c r="C334" s="39">
        <v>2239672</v>
      </c>
      <c r="D334" s="40" t="s">
        <v>1613</v>
      </c>
      <c r="E334" s="41">
        <v>44483</v>
      </c>
      <c r="F334" s="41">
        <v>44482</v>
      </c>
      <c r="G334" s="39" t="e" vm="10">
        <v>#VALUE!</v>
      </c>
      <c r="H334" s="39" t="e" vm="11">
        <v>#VALUE!</v>
      </c>
      <c r="I334" s="42" t="s">
        <v>617</v>
      </c>
      <c r="J334" s="39" t="s">
        <v>149</v>
      </c>
      <c r="K334" s="39" t="s">
        <v>150</v>
      </c>
      <c r="L334" s="42" t="s">
        <v>1614</v>
      </c>
      <c r="M334" s="42" t="s">
        <v>927</v>
      </c>
      <c r="N334" s="42" t="s">
        <v>745</v>
      </c>
      <c r="O334" s="42" t="s">
        <v>32</v>
      </c>
      <c r="P334" s="42" t="s">
        <v>114</v>
      </c>
      <c r="Q334" s="30">
        <v>18170520</v>
      </c>
      <c r="R334" s="30">
        <v>88111690</v>
      </c>
      <c r="S334" s="30">
        <v>151141997.36038658</v>
      </c>
      <c r="T334" s="39" t="s">
        <v>34</v>
      </c>
      <c r="U334" s="39" t="s">
        <v>80</v>
      </c>
      <c r="V334" s="39" t="s">
        <v>81</v>
      </c>
      <c r="W334" s="45" t="s">
        <v>1615</v>
      </c>
      <c r="X334" s="39" t="s">
        <v>48</v>
      </c>
      <c r="Y334" s="43">
        <v>45930</v>
      </c>
    </row>
    <row r="335" spans="1:25" ht="80.099999999999994" customHeight="1">
      <c r="A335" s="37">
        <v>333</v>
      </c>
      <c r="B335" s="38">
        <v>1163</v>
      </c>
      <c r="C335" s="39">
        <v>2241438</v>
      </c>
      <c r="D335" s="40" t="s">
        <v>1616</v>
      </c>
      <c r="E335" s="41">
        <v>44489</v>
      </c>
      <c r="F335" s="41">
        <v>44488</v>
      </c>
      <c r="G335" s="39" t="e" vm="10">
        <v>#VALUE!</v>
      </c>
      <c r="H335" s="39" t="e" vm="11">
        <v>#VALUE!</v>
      </c>
      <c r="I335" s="42" t="s">
        <v>1617</v>
      </c>
      <c r="J335" s="39" t="s">
        <v>149</v>
      </c>
      <c r="K335" s="39" t="s">
        <v>150</v>
      </c>
      <c r="L335" s="42" t="s">
        <v>1618</v>
      </c>
      <c r="M335" s="42" t="s">
        <v>1328</v>
      </c>
      <c r="N335" s="42" t="s">
        <v>745</v>
      </c>
      <c r="O335" s="42" t="s">
        <v>32</v>
      </c>
      <c r="P335" s="42" t="s">
        <v>114</v>
      </c>
      <c r="Q335" s="30">
        <v>18170520</v>
      </c>
      <c r="R335" s="30">
        <v>114690484</v>
      </c>
      <c r="S335" s="30">
        <v>132073076.48109202</v>
      </c>
      <c r="T335" s="39" t="s">
        <v>34</v>
      </c>
      <c r="U335" s="39" t="s">
        <v>80</v>
      </c>
      <c r="V335" s="39" t="s">
        <v>81</v>
      </c>
      <c r="W335" s="42" t="s">
        <v>1500</v>
      </c>
      <c r="X335" s="39" t="s">
        <v>48</v>
      </c>
      <c r="Y335" s="43">
        <v>46022</v>
      </c>
    </row>
    <row r="336" spans="1:25" ht="80.099999999999994" customHeight="1">
      <c r="A336" s="37">
        <v>334</v>
      </c>
      <c r="B336" s="38">
        <v>1164</v>
      </c>
      <c r="C336" s="39">
        <v>2371313</v>
      </c>
      <c r="D336" s="40" t="s">
        <v>1619</v>
      </c>
      <c r="E336" s="41">
        <v>44494</v>
      </c>
      <c r="F336" s="41">
        <v>44490</v>
      </c>
      <c r="G336" s="39" t="e" vm="3">
        <v>#VALUE!</v>
      </c>
      <c r="H336" s="39" t="e" vm="2">
        <v>#VALUE!</v>
      </c>
      <c r="I336" s="42" t="s">
        <v>1620</v>
      </c>
      <c r="J336" s="39" t="s">
        <v>27</v>
      </c>
      <c r="K336" s="39" t="s">
        <v>819</v>
      </c>
      <c r="L336" s="42" t="s">
        <v>42</v>
      </c>
      <c r="M336" s="42" t="s">
        <v>1621</v>
      </c>
      <c r="N336" s="42" t="s">
        <v>1622</v>
      </c>
      <c r="O336" s="42" t="s">
        <v>32</v>
      </c>
      <c r="P336" s="42" t="s">
        <v>114</v>
      </c>
      <c r="Q336" s="30">
        <v>63837683.969999999</v>
      </c>
      <c r="R336" s="30">
        <v>1500000</v>
      </c>
      <c r="S336" s="30">
        <v>1643703.1207823614</v>
      </c>
      <c r="T336" s="39" t="s">
        <v>45</v>
      </c>
      <c r="U336" s="39" t="s">
        <v>80</v>
      </c>
      <c r="V336" s="39" t="s">
        <v>81</v>
      </c>
      <c r="W336" s="42" t="s">
        <v>1623</v>
      </c>
      <c r="X336" s="39" t="s">
        <v>48</v>
      </c>
      <c r="Y336" s="43">
        <v>46022</v>
      </c>
    </row>
    <row r="337" spans="1:25" ht="80.099999999999994" customHeight="1">
      <c r="A337" s="37">
        <v>335</v>
      </c>
      <c r="B337" s="38">
        <v>1165</v>
      </c>
      <c r="C337" s="39">
        <v>2250384</v>
      </c>
      <c r="D337" s="40" t="s">
        <v>1624</v>
      </c>
      <c r="E337" s="41">
        <v>44495</v>
      </c>
      <c r="F337" s="41">
        <v>44489</v>
      </c>
      <c r="G337" s="39" t="e" vm="19">
        <v>#VALUE!</v>
      </c>
      <c r="H337" s="39" t="e" vm="20">
        <v>#VALUE!</v>
      </c>
      <c r="I337" s="42" t="s">
        <v>1625</v>
      </c>
      <c r="J337" s="39" t="s">
        <v>149</v>
      </c>
      <c r="K337" s="39" t="s">
        <v>150</v>
      </c>
      <c r="L337" s="42" t="s">
        <v>1626</v>
      </c>
      <c r="M337" s="42" t="s">
        <v>1627</v>
      </c>
      <c r="N337" s="42" t="s">
        <v>1405</v>
      </c>
      <c r="O337" s="42" t="s">
        <v>32</v>
      </c>
      <c r="P337" s="42" t="s">
        <v>114</v>
      </c>
      <c r="Q337" s="30">
        <v>18170520</v>
      </c>
      <c r="R337" s="30">
        <v>18170520</v>
      </c>
      <c r="S337" s="30">
        <v>28470000</v>
      </c>
      <c r="T337" s="39" t="s">
        <v>34</v>
      </c>
      <c r="U337" s="39" t="s">
        <v>80</v>
      </c>
      <c r="V337" s="39" t="s">
        <v>81</v>
      </c>
      <c r="W337" s="44" t="s">
        <v>1628</v>
      </c>
      <c r="X337" s="39" t="s">
        <v>48</v>
      </c>
      <c r="Y337" s="43">
        <v>45808</v>
      </c>
    </row>
    <row r="338" spans="1:25" ht="80.099999999999994" customHeight="1">
      <c r="A338" s="37">
        <v>336</v>
      </c>
      <c r="B338" s="38">
        <v>1166</v>
      </c>
      <c r="C338" s="39">
        <v>2242376</v>
      </c>
      <c r="D338" s="40" t="s">
        <v>1629</v>
      </c>
      <c r="E338" s="41">
        <v>44495</v>
      </c>
      <c r="F338" s="41">
        <v>44491</v>
      </c>
      <c r="G338" s="39" t="e" vm="10">
        <v>#VALUE!</v>
      </c>
      <c r="H338" s="39" t="e" vm="11">
        <v>#VALUE!</v>
      </c>
      <c r="I338" s="42" t="s">
        <v>1630</v>
      </c>
      <c r="J338" s="39" t="s">
        <v>149</v>
      </c>
      <c r="K338" s="39" t="s">
        <v>150</v>
      </c>
      <c r="L338" s="42" t="s">
        <v>1631</v>
      </c>
      <c r="M338" s="42" t="s">
        <v>1632</v>
      </c>
      <c r="N338" s="42" t="s">
        <v>745</v>
      </c>
      <c r="O338" s="42" t="s">
        <v>32</v>
      </c>
      <c r="P338" s="42" t="s">
        <v>114</v>
      </c>
      <c r="Q338" s="30">
        <v>18170520</v>
      </c>
      <c r="R338" s="30">
        <v>229549269</v>
      </c>
      <c r="S338" s="30">
        <v>386005071.52593583</v>
      </c>
      <c r="T338" s="39" t="s">
        <v>34</v>
      </c>
      <c r="U338" s="39" t="s">
        <v>80</v>
      </c>
      <c r="V338" s="39" t="s">
        <v>81</v>
      </c>
      <c r="W338" s="42" t="s">
        <v>1633</v>
      </c>
      <c r="X338" s="39" t="s">
        <v>48</v>
      </c>
      <c r="Y338" s="43">
        <v>45808</v>
      </c>
    </row>
    <row r="339" spans="1:25" ht="80.099999999999994" customHeight="1">
      <c r="A339" s="37">
        <v>337</v>
      </c>
      <c r="B339" s="38">
        <v>1170</v>
      </c>
      <c r="C339" s="39">
        <v>2244922</v>
      </c>
      <c r="D339" s="40" t="s">
        <v>1634</v>
      </c>
      <c r="E339" s="41">
        <v>44497</v>
      </c>
      <c r="F339" s="41">
        <v>44466</v>
      </c>
      <c r="G339" s="39" t="e" vm="3">
        <v>#VALUE!</v>
      </c>
      <c r="H339" s="39" t="e" vm="2">
        <v>#VALUE!</v>
      </c>
      <c r="I339" s="42" t="s">
        <v>1610</v>
      </c>
      <c r="J339" s="39" t="s">
        <v>149</v>
      </c>
      <c r="K339" s="39" t="s">
        <v>150</v>
      </c>
      <c r="L339" s="42" t="s">
        <v>1635</v>
      </c>
      <c r="M339" s="42" t="s">
        <v>1551</v>
      </c>
      <c r="N339" s="42" t="s">
        <v>745</v>
      </c>
      <c r="O339" s="42" t="s">
        <v>32</v>
      </c>
      <c r="P339" s="42" t="s">
        <v>114</v>
      </c>
      <c r="Q339" s="30">
        <v>18170520</v>
      </c>
      <c r="R339" s="30">
        <v>129137292</v>
      </c>
      <c r="S339" s="30">
        <v>146635561.5201951</v>
      </c>
      <c r="T339" s="39" t="s">
        <v>34</v>
      </c>
      <c r="U339" s="39" t="s">
        <v>80</v>
      </c>
      <c r="V339" s="39" t="s">
        <v>81</v>
      </c>
      <c r="W339" s="45" t="s">
        <v>1636</v>
      </c>
      <c r="X339" s="39" t="s">
        <v>48</v>
      </c>
      <c r="Y339" s="43">
        <v>45808</v>
      </c>
    </row>
    <row r="340" spans="1:25" ht="80.099999999999994" customHeight="1">
      <c r="A340" s="37">
        <v>338</v>
      </c>
      <c r="B340" s="38">
        <v>1174</v>
      </c>
      <c r="C340" s="39">
        <v>2246574</v>
      </c>
      <c r="D340" s="40" t="s">
        <v>1637</v>
      </c>
      <c r="E340" s="41">
        <v>44498</v>
      </c>
      <c r="F340" s="41">
        <v>44497</v>
      </c>
      <c r="G340" s="39" t="e" vm="25">
        <v>#VALUE!</v>
      </c>
      <c r="H340" s="39" t="e" vm="26">
        <v>#VALUE!</v>
      </c>
      <c r="I340" s="42" t="s">
        <v>315</v>
      </c>
      <c r="J340" s="39" t="s">
        <v>149</v>
      </c>
      <c r="K340" s="39" t="s">
        <v>150</v>
      </c>
      <c r="L340" s="42" t="s">
        <v>1638</v>
      </c>
      <c r="M340" s="42" t="s">
        <v>1639</v>
      </c>
      <c r="N340" s="42" t="s">
        <v>745</v>
      </c>
      <c r="O340" s="42" t="s">
        <v>32</v>
      </c>
      <c r="P340" s="42" t="s">
        <v>114</v>
      </c>
      <c r="Q340" s="30">
        <v>18170520</v>
      </c>
      <c r="R340" s="30">
        <v>18170520</v>
      </c>
      <c r="S340" s="30">
        <v>28470000</v>
      </c>
      <c r="T340" s="39" t="s">
        <v>34</v>
      </c>
      <c r="U340" s="39" t="s">
        <v>80</v>
      </c>
      <c r="V340" s="39" t="s">
        <v>81</v>
      </c>
      <c r="W340" s="42" t="s">
        <v>1640</v>
      </c>
      <c r="X340" s="39" t="s">
        <v>38</v>
      </c>
      <c r="Y340" s="43">
        <v>46022</v>
      </c>
    </row>
    <row r="341" spans="1:25" ht="80.099999999999994" customHeight="1">
      <c r="A341" s="37">
        <v>339</v>
      </c>
      <c r="B341" s="38">
        <v>1180</v>
      </c>
      <c r="C341" s="39">
        <v>2245134</v>
      </c>
      <c r="D341" s="40" t="s">
        <v>1641</v>
      </c>
      <c r="E341" s="41">
        <v>44504</v>
      </c>
      <c r="F341" s="41">
        <v>44496</v>
      </c>
      <c r="G341" s="39" t="e" vm="6">
        <v>#VALUE!</v>
      </c>
      <c r="H341" s="39" t="e" vm="7">
        <v>#VALUE!</v>
      </c>
      <c r="I341" s="42" t="s">
        <v>1642</v>
      </c>
      <c r="J341" s="39" t="s">
        <v>119</v>
      </c>
      <c r="K341" s="39" t="s">
        <v>279</v>
      </c>
      <c r="L341" s="42" t="s">
        <v>1643</v>
      </c>
      <c r="M341" s="42" t="s">
        <v>1644</v>
      </c>
      <c r="N341" s="42" t="s">
        <v>1645</v>
      </c>
      <c r="O341" s="42" t="s">
        <v>32</v>
      </c>
      <c r="P341" s="42" t="s">
        <v>114</v>
      </c>
      <c r="Q341" s="30">
        <v>42000000</v>
      </c>
      <c r="R341" s="30">
        <v>0</v>
      </c>
      <c r="S341" s="30">
        <v>0</v>
      </c>
      <c r="T341" s="39" t="s">
        <v>34</v>
      </c>
      <c r="U341" s="39" t="s">
        <v>35</v>
      </c>
      <c r="V341" s="39" t="s">
        <v>36</v>
      </c>
      <c r="W341" s="46" t="s">
        <v>1646</v>
      </c>
      <c r="X341" s="39" t="s">
        <v>38</v>
      </c>
      <c r="Y341" s="43">
        <v>45808</v>
      </c>
    </row>
    <row r="342" spans="1:25" ht="80.099999999999994" customHeight="1">
      <c r="A342" s="37">
        <v>340</v>
      </c>
      <c r="B342" s="38">
        <v>1181</v>
      </c>
      <c r="C342" s="39">
        <v>2249341</v>
      </c>
      <c r="D342" s="40" t="s">
        <v>1647</v>
      </c>
      <c r="E342" s="41">
        <v>44504</v>
      </c>
      <c r="F342" s="41">
        <v>44498</v>
      </c>
      <c r="G342" s="39" t="e" vm="3">
        <v>#VALUE!</v>
      </c>
      <c r="H342" s="39" t="e" vm="2">
        <v>#VALUE!</v>
      </c>
      <c r="I342" s="42" t="s">
        <v>1648</v>
      </c>
      <c r="J342" s="39" t="s">
        <v>149</v>
      </c>
      <c r="K342" s="39" t="s">
        <v>150</v>
      </c>
      <c r="L342" s="42" t="s">
        <v>1649</v>
      </c>
      <c r="M342" s="42" t="s">
        <v>1272</v>
      </c>
      <c r="N342" s="42" t="s">
        <v>745</v>
      </c>
      <c r="O342" s="42" t="s">
        <v>32</v>
      </c>
      <c r="P342" s="42" t="s">
        <v>114</v>
      </c>
      <c r="Q342" s="30">
        <v>196000000</v>
      </c>
      <c r="R342" s="30">
        <v>196000000</v>
      </c>
      <c r="S342" s="30">
        <v>269750377.03086102</v>
      </c>
      <c r="T342" s="39" t="s">
        <v>34</v>
      </c>
      <c r="U342" s="39" t="s">
        <v>80</v>
      </c>
      <c r="V342" s="39" t="s">
        <v>81</v>
      </c>
      <c r="W342" s="42" t="s">
        <v>1650</v>
      </c>
      <c r="X342" s="39" t="s">
        <v>38</v>
      </c>
      <c r="Y342" s="43">
        <v>46022</v>
      </c>
    </row>
    <row r="343" spans="1:25" ht="80.099999999999994" customHeight="1">
      <c r="A343" s="37">
        <v>341</v>
      </c>
      <c r="B343" s="38">
        <v>1182</v>
      </c>
      <c r="C343" s="39" t="s">
        <v>49</v>
      </c>
      <c r="D343" s="40" t="s">
        <v>1651</v>
      </c>
      <c r="E343" s="41">
        <v>44505</v>
      </c>
      <c r="F343" s="41">
        <v>44491</v>
      </c>
      <c r="G343" s="39" t="e" vm="10">
        <v>#VALUE!</v>
      </c>
      <c r="H343" s="39" t="e" vm="11">
        <v>#VALUE!</v>
      </c>
      <c r="I343" s="42" t="s">
        <v>456</v>
      </c>
      <c r="J343" s="39" t="s">
        <v>52</v>
      </c>
      <c r="K343" s="39" t="s">
        <v>110</v>
      </c>
      <c r="L343" s="42" t="s">
        <v>1652</v>
      </c>
      <c r="M343" s="42" t="s">
        <v>1653</v>
      </c>
      <c r="N343" s="42" t="s">
        <v>1654</v>
      </c>
      <c r="O343" s="42" t="s">
        <v>32</v>
      </c>
      <c r="P343" s="42" t="s">
        <v>114</v>
      </c>
      <c r="Q343" s="30">
        <v>11991130.960000001</v>
      </c>
      <c r="R343" s="30">
        <v>0</v>
      </c>
      <c r="S343" s="30">
        <v>0</v>
      </c>
      <c r="T343" s="39" t="s">
        <v>34</v>
      </c>
      <c r="U343" s="39" t="s">
        <v>35</v>
      </c>
      <c r="V343" s="39" t="s">
        <v>36</v>
      </c>
      <c r="W343" s="46" t="s">
        <v>1655</v>
      </c>
      <c r="X343" s="39" t="s">
        <v>38</v>
      </c>
      <c r="Y343" s="43">
        <v>45808</v>
      </c>
    </row>
    <row r="344" spans="1:25" ht="80.099999999999994" customHeight="1">
      <c r="A344" s="37">
        <v>342</v>
      </c>
      <c r="B344" s="38">
        <v>1185</v>
      </c>
      <c r="C344" s="39">
        <v>2250403</v>
      </c>
      <c r="D344" s="40" t="s">
        <v>1656</v>
      </c>
      <c r="E344" s="41">
        <v>44509</v>
      </c>
      <c r="F344" s="41">
        <v>44505</v>
      </c>
      <c r="G344" s="39" t="e" vm="3">
        <v>#VALUE!</v>
      </c>
      <c r="H344" s="39" t="e" vm="2">
        <v>#VALUE!</v>
      </c>
      <c r="I344" s="42" t="s">
        <v>617</v>
      </c>
      <c r="J344" s="39" t="s">
        <v>149</v>
      </c>
      <c r="K344" s="39" t="s">
        <v>150</v>
      </c>
      <c r="L344" s="42" t="s">
        <v>1657</v>
      </c>
      <c r="M344" s="42" t="s">
        <v>1658</v>
      </c>
      <c r="N344" s="42" t="s">
        <v>1659</v>
      </c>
      <c r="O344" s="42" t="s">
        <v>32</v>
      </c>
      <c r="P344" s="42" t="s">
        <v>114</v>
      </c>
      <c r="Q344" s="30">
        <v>108851155</v>
      </c>
      <c r="R344" s="30">
        <v>284347823.80000001</v>
      </c>
      <c r="S344" s="30">
        <v>323765961.91712403</v>
      </c>
      <c r="T344" s="39" t="s">
        <v>34</v>
      </c>
      <c r="U344" s="39" t="s">
        <v>80</v>
      </c>
      <c r="V344" s="39" t="s">
        <v>81</v>
      </c>
      <c r="W344" s="42" t="s">
        <v>1660</v>
      </c>
      <c r="X344" s="39" t="s">
        <v>222</v>
      </c>
      <c r="Y344" s="43">
        <v>46022</v>
      </c>
    </row>
    <row r="345" spans="1:25" ht="80.099999999999994" customHeight="1">
      <c r="A345" s="37">
        <v>343</v>
      </c>
      <c r="B345" s="38">
        <v>1187</v>
      </c>
      <c r="C345" s="39">
        <v>2258302</v>
      </c>
      <c r="D345" s="40" t="s">
        <v>1661</v>
      </c>
      <c r="E345" s="41">
        <v>44510</v>
      </c>
      <c r="F345" s="41">
        <v>44508</v>
      </c>
      <c r="G345" s="39" t="e" vm="3">
        <v>#VALUE!</v>
      </c>
      <c r="H345" s="39" t="e" vm="2">
        <v>#VALUE!</v>
      </c>
      <c r="I345" s="42" t="s">
        <v>560</v>
      </c>
      <c r="J345" s="39" t="s">
        <v>149</v>
      </c>
      <c r="K345" s="39" t="s">
        <v>150</v>
      </c>
      <c r="L345" s="42" t="s">
        <v>1662</v>
      </c>
      <c r="M345" s="42" t="s">
        <v>1371</v>
      </c>
      <c r="N345" s="42" t="s">
        <v>745</v>
      </c>
      <c r="O345" s="42" t="s">
        <v>32</v>
      </c>
      <c r="P345" s="42" t="s">
        <v>114</v>
      </c>
      <c r="Q345" s="30">
        <v>18170520</v>
      </c>
      <c r="R345" s="30">
        <v>18170520</v>
      </c>
      <c r="S345" s="30">
        <v>28470000</v>
      </c>
      <c r="T345" s="39" t="s">
        <v>34</v>
      </c>
      <c r="U345" s="39" t="s">
        <v>80</v>
      </c>
      <c r="V345" s="39" t="s">
        <v>81</v>
      </c>
      <c r="W345" s="42" t="s">
        <v>1663</v>
      </c>
      <c r="X345" s="39" t="s">
        <v>38</v>
      </c>
      <c r="Y345" s="43">
        <v>46022</v>
      </c>
    </row>
    <row r="346" spans="1:25" ht="80.099999999999994" customHeight="1">
      <c r="A346" s="37">
        <v>344</v>
      </c>
      <c r="B346" s="38">
        <v>1188</v>
      </c>
      <c r="C346" s="39">
        <v>2250437</v>
      </c>
      <c r="D346" s="40" t="s">
        <v>1664</v>
      </c>
      <c r="E346" s="41">
        <v>44510</v>
      </c>
      <c r="F346" s="41">
        <v>44508</v>
      </c>
      <c r="G346" s="39" t="e" vm="3">
        <v>#VALUE!</v>
      </c>
      <c r="H346" s="39" t="e" vm="2">
        <v>#VALUE!</v>
      </c>
      <c r="I346" s="42" t="s">
        <v>538</v>
      </c>
      <c r="J346" s="39" t="s">
        <v>149</v>
      </c>
      <c r="K346" s="39" t="s">
        <v>150</v>
      </c>
      <c r="L346" s="42" t="s">
        <v>1665</v>
      </c>
      <c r="M346" s="42" t="s">
        <v>1666</v>
      </c>
      <c r="N346" s="42" t="s">
        <v>745</v>
      </c>
      <c r="O346" s="42" t="s">
        <v>32</v>
      </c>
      <c r="P346" s="42" t="s">
        <v>114</v>
      </c>
      <c r="Q346" s="30">
        <v>18170520</v>
      </c>
      <c r="R346" s="30">
        <v>18170520</v>
      </c>
      <c r="S346" s="30">
        <v>28470000</v>
      </c>
      <c r="T346" s="39" t="s">
        <v>34</v>
      </c>
      <c r="U346" s="39" t="s">
        <v>80</v>
      </c>
      <c r="V346" s="39" t="s">
        <v>81</v>
      </c>
      <c r="W346" s="42" t="s">
        <v>1667</v>
      </c>
      <c r="X346" s="39" t="s">
        <v>38</v>
      </c>
      <c r="Y346" s="43">
        <v>46022</v>
      </c>
    </row>
    <row r="347" spans="1:25" ht="80.099999999999994" customHeight="1">
      <c r="A347" s="37">
        <v>345</v>
      </c>
      <c r="B347" s="38">
        <v>1189</v>
      </c>
      <c r="C347" s="39">
        <v>2250421</v>
      </c>
      <c r="D347" s="40" t="s">
        <v>1668</v>
      </c>
      <c r="E347" s="41">
        <v>44512</v>
      </c>
      <c r="F347" s="41">
        <v>44452</v>
      </c>
      <c r="G347" s="39" t="e" vm="3">
        <v>#VALUE!</v>
      </c>
      <c r="H347" s="39" t="e" vm="2">
        <v>#VALUE!</v>
      </c>
      <c r="I347" s="42" t="s">
        <v>441</v>
      </c>
      <c r="J347" s="39" t="s">
        <v>149</v>
      </c>
      <c r="K347" s="39" t="s">
        <v>150</v>
      </c>
      <c r="L347" s="42" t="s">
        <v>1669</v>
      </c>
      <c r="M347" s="42" t="s">
        <v>1670</v>
      </c>
      <c r="N347" s="42" t="s">
        <v>745</v>
      </c>
      <c r="O347" s="42" t="s">
        <v>32</v>
      </c>
      <c r="P347" s="42" t="s">
        <v>114</v>
      </c>
      <c r="Q347" s="30">
        <v>88262909</v>
      </c>
      <c r="R347" s="30">
        <v>88262909</v>
      </c>
      <c r="S347" s="30">
        <v>121496364.049353</v>
      </c>
      <c r="T347" s="39" t="s">
        <v>34</v>
      </c>
      <c r="U347" s="39" t="s">
        <v>80</v>
      </c>
      <c r="V347" s="39" t="s">
        <v>81</v>
      </c>
      <c r="W347" s="42" t="s">
        <v>1671</v>
      </c>
      <c r="X347" s="39" t="s">
        <v>38</v>
      </c>
      <c r="Y347" s="43">
        <v>46022</v>
      </c>
    </row>
    <row r="348" spans="1:25" ht="80.099999999999994" customHeight="1">
      <c r="A348" s="37">
        <v>346</v>
      </c>
      <c r="B348" s="38">
        <v>1190</v>
      </c>
      <c r="C348" s="39" t="s">
        <v>49</v>
      </c>
      <c r="D348" s="40" t="s">
        <v>1672</v>
      </c>
      <c r="E348" s="41">
        <v>44512</v>
      </c>
      <c r="F348" s="41">
        <v>44512</v>
      </c>
      <c r="G348" s="39" t="e" vm="36">
        <v>#VALUE!</v>
      </c>
      <c r="H348" s="39" t="e" vm="37">
        <v>#VALUE!</v>
      </c>
      <c r="I348" s="42" t="s">
        <v>1673</v>
      </c>
      <c r="J348" s="39" t="s">
        <v>52</v>
      </c>
      <c r="K348" s="39" t="s">
        <v>110</v>
      </c>
      <c r="L348" s="42" t="s">
        <v>1674</v>
      </c>
      <c r="M348" s="42" t="s">
        <v>1675</v>
      </c>
      <c r="N348" s="42" t="s">
        <v>1676</v>
      </c>
      <c r="O348" s="42" t="s">
        <v>32</v>
      </c>
      <c r="P348" s="42" t="s">
        <v>114</v>
      </c>
      <c r="Q348" s="30">
        <v>14644034.51</v>
      </c>
      <c r="R348" s="30">
        <v>0</v>
      </c>
      <c r="S348" s="30">
        <v>0</v>
      </c>
      <c r="T348" s="39" t="s">
        <v>34</v>
      </c>
      <c r="U348" s="39" t="s">
        <v>35</v>
      </c>
      <c r="V348" s="39" t="s">
        <v>36</v>
      </c>
      <c r="W348" s="44" t="s">
        <v>1677</v>
      </c>
      <c r="X348" s="39" t="s">
        <v>38</v>
      </c>
      <c r="Y348" s="43">
        <v>45808</v>
      </c>
    </row>
    <row r="349" spans="1:25" ht="80.099999999999994" customHeight="1">
      <c r="A349" s="37">
        <v>347</v>
      </c>
      <c r="B349" s="38">
        <v>1192</v>
      </c>
      <c r="C349" s="39">
        <v>2256493</v>
      </c>
      <c r="D349" s="40" t="s">
        <v>1678</v>
      </c>
      <c r="E349" s="41">
        <v>44516</v>
      </c>
      <c r="F349" s="41">
        <v>44480</v>
      </c>
      <c r="G349" s="39" t="e" vm="3">
        <v>#VALUE!</v>
      </c>
      <c r="H349" s="39" t="e" vm="2">
        <v>#VALUE!</v>
      </c>
      <c r="I349" s="42" t="s">
        <v>523</v>
      </c>
      <c r="J349" s="39" t="s">
        <v>27</v>
      </c>
      <c r="K349" s="39" t="s">
        <v>346</v>
      </c>
      <c r="L349" s="42" t="s">
        <v>1679</v>
      </c>
      <c r="M349" s="42" t="s">
        <v>503</v>
      </c>
      <c r="N349" s="42" t="s">
        <v>745</v>
      </c>
      <c r="O349" s="42" t="s">
        <v>32</v>
      </c>
      <c r="P349" s="42" t="s">
        <v>114</v>
      </c>
      <c r="Q349" s="30">
        <v>43094436</v>
      </c>
      <c r="R349" s="30">
        <v>0</v>
      </c>
      <c r="S349" s="30">
        <v>0</v>
      </c>
      <c r="T349" s="39" t="s">
        <v>34</v>
      </c>
      <c r="U349" s="39" t="s">
        <v>35</v>
      </c>
      <c r="V349" s="39" t="s">
        <v>36</v>
      </c>
      <c r="W349" s="45" t="s">
        <v>1680</v>
      </c>
      <c r="X349" s="39" t="s">
        <v>38</v>
      </c>
      <c r="Y349" s="43">
        <v>45838</v>
      </c>
    </row>
    <row r="350" spans="1:25" ht="80.099999999999994" customHeight="1">
      <c r="A350" s="37">
        <v>348</v>
      </c>
      <c r="B350" s="38">
        <v>1195</v>
      </c>
      <c r="C350" s="39">
        <v>2251168</v>
      </c>
      <c r="D350" s="40" t="s">
        <v>1681</v>
      </c>
      <c r="E350" s="41">
        <v>44519</v>
      </c>
      <c r="F350" s="41">
        <v>44517</v>
      </c>
      <c r="G350" s="39" t="e" vm="3">
        <v>#VALUE!</v>
      </c>
      <c r="H350" s="39" t="e" vm="2">
        <v>#VALUE!</v>
      </c>
      <c r="I350" s="42" t="s">
        <v>1445</v>
      </c>
      <c r="J350" s="39" t="s">
        <v>149</v>
      </c>
      <c r="K350" s="39" t="s">
        <v>150</v>
      </c>
      <c r="L350" s="42" t="s">
        <v>1682</v>
      </c>
      <c r="M350" s="42" t="s">
        <v>927</v>
      </c>
      <c r="N350" s="42" t="s">
        <v>745</v>
      </c>
      <c r="O350" s="42" t="s">
        <v>32</v>
      </c>
      <c r="P350" s="42" t="s">
        <v>114</v>
      </c>
      <c r="Q350" s="30">
        <v>18170520</v>
      </c>
      <c r="R350" s="30">
        <v>143574480</v>
      </c>
      <c r="S350" s="30">
        <v>152588789.96951821</v>
      </c>
      <c r="T350" s="39" t="s">
        <v>34</v>
      </c>
      <c r="U350" s="39" t="s">
        <v>80</v>
      </c>
      <c r="V350" s="39" t="s">
        <v>81</v>
      </c>
      <c r="W350" s="42" t="s">
        <v>1683</v>
      </c>
      <c r="X350" s="39" t="s">
        <v>48</v>
      </c>
      <c r="Y350" s="43">
        <v>46022</v>
      </c>
    </row>
    <row r="351" spans="1:25" ht="80.099999999999994" customHeight="1">
      <c r="A351" s="37">
        <v>349</v>
      </c>
      <c r="B351" s="38">
        <v>1196</v>
      </c>
      <c r="C351" s="39">
        <v>2257773</v>
      </c>
      <c r="D351" s="40" t="s">
        <v>1684</v>
      </c>
      <c r="E351" s="41">
        <v>44519</v>
      </c>
      <c r="F351" s="41">
        <v>44518</v>
      </c>
      <c r="G351" s="39" t="e" vm="3">
        <v>#VALUE!</v>
      </c>
      <c r="H351" s="39" t="e" vm="2">
        <v>#VALUE!</v>
      </c>
      <c r="I351" s="42" t="s">
        <v>1685</v>
      </c>
      <c r="J351" s="39" t="s">
        <v>149</v>
      </c>
      <c r="K351" s="39" t="s">
        <v>150</v>
      </c>
      <c r="L351" s="42" t="s">
        <v>1686</v>
      </c>
      <c r="M351" s="42" t="s">
        <v>1687</v>
      </c>
      <c r="N351" s="42" t="s">
        <v>1688</v>
      </c>
      <c r="O351" s="42" t="s">
        <v>32</v>
      </c>
      <c r="P351" s="42" t="s">
        <v>114</v>
      </c>
      <c r="Q351" s="30">
        <v>80587487</v>
      </c>
      <c r="R351" s="30">
        <v>80587487</v>
      </c>
      <c r="S351" s="30">
        <v>110369250.859006</v>
      </c>
      <c r="T351" s="39" t="s">
        <v>34</v>
      </c>
      <c r="U351" s="39" t="s">
        <v>80</v>
      </c>
      <c r="V351" s="39" t="s">
        <v>81</v>
      </c>
      <c r="W351" s="42" t="s">
        <v>1689</v>
      </c>
      <c r="X351" s="39" t="s">
        <v>38</v>
      </c>
      <c r="Y351" s="43">
        <v>46022</v>
      </c>
    </row>
    <row r="352" spans="1:25" ht="80.099999999999994" customHeight="1">
      <c r="A352" s="37">
        <v>350</v>
      </c>
      <c r="B352" s="38">
        <v>1197</v>
      </c>
      <c r="C352" s="39">
        <v>2250683</v>
      </c>
      <c r="D352" s="40" t="s">
        <v>1690</v>
      </c>
      <c r="E352" s="41">
        <v>44519</v>
      </c>
      <c r="F352" s="41">
        <v>44518</v>
      </c>
      <c r="G352" s="39" t="e" vm="3">
        <v>#VALUE!</v>
      </c>
      <c r="H352" s="39" t="e" vm="2">
        <v>#VALUE!</v>
      </c>
      <c r="I352" s="42" t="s">
        <v>1366</v>
      </c>
      <c r="J352" s="39" t="s">
        <v>149</v>
      </c>
      <c r="K352" s="39" t="s">
        <v>150</v>
      </c>
      <c r="L352" s="42" t="s">
        <v>1691</v>
      </c>
      <c r="M352" s="42" t="s">
        <v>1692</v>
      </c>
      <c r="N352" s="42" t="s">
        <v>745</v>
      </c>
      <c r="O352" s="42" t="s">
        <v>32</v>
      </c>
      <c r="P352" s="42" t="s">
        <v>114</v>
      </c>
      <c r="Q352" s="30">
        <v>18170520</v>
      </c>
      <c r="R352" s="30">
        <v>18170520</v>
      </c>
      <c r="S352" s="30">
        <v>28470000</v>
      </c>
      <c r="T352" s="39" t="s">
        <v>34</v>
      </c>
      <c r="U352" s="39" t="s">
        <v>80</v>
      </c>
      <c r="V352" s="39" t="s">
        <v>81</v>
      </c>
      <c r="W352" s="42" t="s">
        <v>1693</v>
      </c>
      <c r="X352" s="39" t="s">
        <v>38</v>
      </c>
      <c r="Y352" s="43">
        <v>46022</v>
      </c>
    </row>
    <row r="353" spans="1:25" ht="80.099999999999994" customHeight="1">
      <c r="A353" s="37">
        <v>351</v>
      </c>
      <c r="B353" s="38">
        <v>1201</v>
      </c>
      <c r="C353" s="39">
        <v>2250670</v>
      </c>
      <c r="D353" s="40" t="s">
        <v>1694</v>
      </c>
      <c r="E353" s="41">
        <v>44523</v>
      </c>
      <c r="F353" s="41">
        <v>44495</v>
      </c>
      <c r="G353" s="39" t="e" vm="38">
        <v>#VALUE!</v>
      </c>
      <c r="H353" s="39" t="e" vm="39">
        <v>#VALUE!</v>
      </c>
      <c r="I353" s="42" t="s">
        <v>743</v>
      </c>
      <c r="J353" s="39" t="s">
        <v>149</v>
      </c>
      <c r="K353" s="39" t="s">
        <v>150</v>
      </c>
      <c r="L353" s="42" t="s">
        <v>1695</v>
      </c>
      <c r="M353" s="42" t="s">
        <v>668</v>
      </c>
      <c r="N353" s="42" t="s">
        <v>745</v>
      </c>
      <c r="O353" s="42" t="s">
        <v>32</v>
      </c>
      <c r="P353" s="42" t="s">
        <v>114</v>
      </c>
      <c r="Q353" s="30">
        <v>70000000</v>
      </c>
      <c r="R353" s="30">
        <v>70000000</v>
      </c>
      <c r="S353" s="30">
        <v>96339420.368164003</v>
      </c>
      <c r="T353" s="39" t="s">
        <v>34</v>
      </c>
      <c r="U353" s="39" t="s">
        <v>80</v>
      </c>
      <c r="V353" s="39" t="s">
        <v>81</v>
      </c>
      <c r="W353" s="44" t="s">
        <v>1696</v>
      </c>
      <c r="X353" s="39" t="s">
        <v>38</v>
      </c>
      <c r="Y353" s="43">
        <v>45869</v>
      </c>
    </row>
    <row r="354" spans="1:25" ht="80.099999999999994" customHeight="1">
      <c r="A354" s="37">
        <v>352</v>
      </c>
      <c r="B354" s="38">
        <v>1202</v>
      </c>
      <c r="C354" s="39">
        <v>2250676</v>
      </c>
      <c r="D354" s="40" t="s">
        <v>1697</v>
      </c>
      <c r="E354" s="41">
        <v>44524</v>
      </c>
      <c r="F354" s="41">
        <v>44504</v>
      </c>
      <c r="G354" s="39" t="e" vm="38">
        <v>#VALUE!</v>
      </c>
      <c r="H354" s="39" t="e" vm="39">
        <v>#VALUE!</v>
      </c>
      <c r="I354" s="42" t="s">
        <v>743</v>
      </c>
      <c r="J354" s="39" t="s">
        <v>149</v>
      </c>
      <c r="K354" s="39" t="s">
        <v>150</v>
      </c>
      <c r="L354" s="42" t="s">
        <v>1698</v>
      </c>
      <c r="M354" s="42" t="s">
        <v>1467</v>
      </c>
      <c r="N354" s="42" t="s">
        <v>745</v>
      </c>
      <c r="O354" s="42" t="s">
        <v>32</v>
      </c>
      <c r="P354" s="42" t="s">
        <v>114</v>
      </c>
      <c r="Q354" s="30">
        <v>70000000</v>
      </c>
      <c r="R354" s="30">
        <v>70000000</v>
      </c>
      <c r="S354" s="30">
        <v>95869071.585896</v>
      </c>
      <c r="T354" s="39" t="s">
        <v>34</v>
      </c>
      <c r="U354" s="39" t="s">
        <v>80</v>
      </c>
      <c r="V354" s="39" t="s">
        <v>81</v>
      </c>
      <c r="W354" s="42" t="s">
        <v>1699</v>
      </c>
      <c r="X354" s="39" t="s">
        <v>38</v>
      </c>
      <c r="Y354" s="43">
        <v>45869</v>
      </c>
    </row>
    <row r="355" spans="1:25" ht="80.099999999999994" customHeight="1">
      <c r="A355" s="37">
        <v>353</v>
      </c>
      <c r="B355" s="38">
        <v>1203</v>
      </c>
      <c r="C355" s="39">
        <v>2251189</v>
      </c>
      <c r="D355" s="40" t="s">
        <v>1700</v>
      </c>
      <c r="E355" s="41">
        <v>44524</v>
      </c>
      <c r="F355" s="41">
        <v>44519</v>
      </c>
      <c r="G355" s="39" t="e" vm="3">
        <v>#VALUE!</v>
      </c>
      <c r="H355" s="39" t="e" vm="2">
        <v>#VALUE!</v>
      </c>
      <c r="I355" s="42" t="s">
        <v>1403</v>
      </c>
      <c r="J355" s="39" t="s">
        <v>149</v>
      </c>
      <c r="K355" s="39" t="s">
        <v>150</v>
      </c>
      <c r="L355" s="42" t="s">
        <v>1701</v>
      </c>
      <c r="M355" s="42" t="s">
        <v>1423</v>
      </c>
      <c r="N355" s="42" t="s">
        <v>745</v>
      </c>
      <c r="O355" s="42" t="s">
        <v>32</v>
      </c>
      <c r="P355" s="42" t="s">
        <v>114</v>
      </c>
      <c r="Q355" s="30">
        <v>200000000</v>
      </c>
      <c r="R355" s="30">
        <v>200000000</v>
      </c>
      <c r="S355" s="30">
        <v>273911633.10255998</v>
      </c>
      <c r="T355" s="39" t="s">
        <v>34</v>
      </c>
      <c r="U355" s="39" t="s">
        <v>80</v>
      </c>
      <c r="V355" s="39" t="s">
        <v>81</v>
      </c>
      <c r="W355" s="45" t="s">
        <v>1702</v>
      </c>
      <c r="X355" s="39" t="s">
        <v>38</v>
      </c>
      <c r="Y355" s="43">
        <v>45930</v>
      </c>
    </row>
    <row r="356" spans="1:25" ht="80.099999999999994" customHeight="1">
      <c r="A356" s="37">
        <v>354</v>
      </c>
      <c r="B356" s="38">
        <v>1204</v>
      </c>
      <c r="C356" s="39">
        <v>2251177</v>
      </c>
      <c r="D356" s="40" t="s">
        <v>1703</v>
      </c>
      <c r="E356" s="41">
        <v>44524</v>
      </c>
      <c r="F356" s="41">
        <v>44518</v>
      </c>
      <c r="G356" s="39" t="e" vm="10">
        <v>#VALUE!</v>
      </c>
      <c r="H356" s="39" t="e" vm="11">
        <v>#VALUE!</v>
      </c>
      <c r="I356" s="42" t="s">
        <v>1704</v>
      </c>
      <c r="J356" s="39" t="s">
        <v>149</v>
      </c>
      <c r="K356" s="39" t="s">
        <v>150</v>
      </c>
      <c r="L356" s="42" t="s">
        <v>1705</v>
      </c>
      <c r="M356" s="42" t="s">
        <v>1706</v>
      </c>
      <c r="N356" s="42" t="s">
        <v>745</v>
      </c>
      <c r="O356" s="42" t="s">
        <v>32</v>
      </c>
      <c r="P356" s="42" t="s">
        <v>114</v>
      </c>
      <c r="Q356" s="30">
        <v>18170520</v>
      </c>
      <c r="R356" s="30">
        <v>18170520</v>
      </c>
      <c r="S356" s="30">
        <v>28470000</v>
      </c>
      <c r="T356" s="39" t="s">
        <v>34</v>
      </c>
      <c r="U356" s="39" t="s">
        <v>80</v>
      </c>
      <c r="V356" s="39" t="s">
        <v>81</v>
      </c>
      <c r="W356" s="42" t="s">
        <v>1707</v>
      </c>
      <c r="X356" s="39" t="s">
        <v>38</v>
      </c>
      <c r="Y356" s="43">
        <v>46022</v>
      </c>
    </row>
    <row r="357" spans="1:25" ht="80.099999999999994" customHeight="1">
      <c r="A357" s="37">
        <v>355</v>
      </c>
      <c r="B357" s="38">
        <v>1205</v>
      </c>
      <c r="C357" s="39">
        <v>2256334</v>
      </c>
      <c r="D357" s="40" t="s">
        <v>1708</v>
      </c>
      <c r="E357" s="41">
        <v>44525</v>
      </c>
      <c r="F357" s="41">
        <v>44524</v>
      </c>
      <c r="G357" s="39" t="e" vm="3">
        <v>#VALUE!</v>
      </c>
      <c r="H357" s="39" t="e" vm="2">
        <v>#VALUE!</v>
      </c>
      <c r="I357" s="42" t="s">
        <v>1380</v>
      </c>
      <c r="J357" s="39" t="s">
        <v>149</v>
      </c>
      <c r="K357" s="39" t="s">
        <v>150</v>
      </c>
      <c r="L357" s="42" t="s">
        <v>1709</v>
      </c>
      <c r="M357" s="42" t="s">
        <v>1710</v>
      </c>
      <c r="N357" s="42" t="s">
        <v>745</v>
      </c>
      <c r="O357" s="42" t="s">
        <v>32</v>
      </c>
      <c r="P357" s="42" t="s">
        <v>114</v>
      </c>
      <c r="Q357" s="30">
        <v>18170520</v>
      </c>
      <c r="R357" s="30">
        <v>18170520</v>
      </c>
      <c r="S357" s="30">
        <v>28470000</v>
      </c>
      <c r="T357" s="39" t="s">
        <v>34</v>
      </c>
      <c r="U357" s="39" t="s">
        <v>80</v>
      </c>
      <c r="V357" s="39" t="s">
        <v>81</v>
      </c>
      <c r="W357" s="42" t="s">
        <v>1711</v>
      </c>
      <c r="X357" s="39" t="s">
        <v>38</v>
      </c>
      <c r="Y357" s="43">
        <v>46022</v>
      </c>
    </row>
    <row r="358" spans="1:25" ht="80.099999999999994" customHeight="1">
      <c r="A358" s="37">
        <v>356</v>
      </c>
      <c r="B358" s="38">
        <v>1206</v>
      </c>
      <c r="C358" s="39">
        <v>2252902</v>
      </c>
      <c r="D358" s="40" t="s">
        <v>1712</v>
      </c>
      <c r="E358" s="41">
        <v>44526</v>
      </c>
      <c r="F358" s="41">
        <v>44523</v>
      </c>
      <c r="G358" s="39" t="e" vm="3">
        <v>#VALUE!</v>
      </c>
      <c r="H358" s="39" t="e" vm="2">
        <v>#VALUE!</v>
      </c>
      <c r="I358" s="42" t="s">
        <v>310</v>
      </c>
      <c r="J358" s="39" t="s">
        <v>149</v>
      </c>
      <c r="K358" s="39" t="s">
        <v>150</v>
      </c>
      <c r="L358" s="42" t="s">
        <v>1713</v>
      </c>
      <c r="M358" s="42" t="s">
        <v>927</v>
      </c>
      <c r="N358" s="42" t="s">
        <v>745</v>
      </c>
      <c r="O358" s="42" t="s">
        <v>32</v>
      </c>
      <c r="P358" s="42" t="s">
        <v>114</v>
      </c>
      <c r="Q358" s="30">
        <v>18170520</v>
      </c>
      <c r="R358" s="30">
        <v>18170520</v>
      </c>
      <c r="S358" s="30">
        <v>28470000</v>
      </c>
      <c r="T358" s="39" t="s">
        <v>34</v>
      </c>
      <c r="U358" s="39" t="s">
        <v>80</v>
      </c>
      <c r="V358" s="39" t="s">
        <v>81</v>
      </c>
      <c r="W358" s="42" t="s">
        <v>1714</v>
      </c>
      <c r="X358" s="39" t="s">
        <v>38</v>
      </c>
      <c r="Y358" s="43">
        <v>46022</v>
      </c>
    </row>
    <row r="359" spans="1:25" ht="80.099999999999994" customHeight="1">
      <c r="A359" s="37">
        <v>357</v>
      </c>
      <c r="B359" s="38">
        <v>1207</v>
      </c>
      <c r="C359" s="39">
        <v>2253898</v>
      </c>
      <c r="D359" s="40" t="s">
        <v>1715</v>
      </c>
      <c r="E359" s="41">
        <v>44531</v>
      </c>
      <c r="F359" s="41">
        <v>43401</v>
      </c>
      <c r="G359" s="39" t="e" vm="3">
        <v>#VALUE!</v>
      </c>
      <c r="H359" s="39" t="e" vm="2">
        <v>#VALUE!</v>
      </c>
      <c r="I359" s="42" t="s">
        <v>1716</v>
      </c>
      <c r="J359" s="39" t="s">
        <v>149</v>
      </c>
      <c r="K359" s="39" t="s">
        <v>150</v>
      </c>
      <c r="L359" s="42" t="s">
        <v>1717</v>
      </c>
      <c r="M359" s="42" t="s">
        <v>1718</v>
      </c>
      <c r="N359" s="42" t="s">
        <v>745</v>
      </c>
      <c r="O359" s="42" t="s">
        <v>32</v>
      </c>
      <c r="P359" s="42" t="s">
        <v>114</v>
      </c>
      <c r="Q359" s="30">
        <v>49776000</v>
      </c>
      <c r="R359" s="30">
        <v>49776000</v>
      </c>
      <c r="S359" s="30">
        <v>75710073.717291996</v>
      </c>
      <c r="T359" s="39" t="s">
        <v>34</v>
      </c>
      <c r="U359" s="39" t="s">
        <v>80</v>
      </c>
      <c r="V359" s="39" t="s">
        <v>81</v>
      </c>
      <c r="W359" s="42" t="s">
        <v>1719</v>
      </c>
      <c r="X359" s="39" t="s">
        <v>38</v>
      </c>
      <c r="Y359" s="43">
        <v>46022</v>
      </c>
    </row>
    <row r="360" spans="1:25" ht="80.099999999999994" customHeight="1">
      <c r="A360" s="37">
        <v>358</v>
      </c>
      <c r="B360" s="38">
        <v>1209</v>
      </c>
      <c r="C360" s="39">
        <v>2253762</v>
      </c>
      <c r="D360" s="40" t="s">
        <v>1720</v>
      </c>
      <c r="E360" s="41">
        <v>44537</v>
      </c>
      <c r="F360" s="41">
        <v>44536</v>
      </c>
      <c r="G360" s="39" t="e" vm="3">
        <v>#VALUE!</v>
      </c>
      <c r="H360" s="39" t="e" vm="2">
        <v>#VALUE!</v>
      </c>
      <c r="I360" s="42" t="s">
        <v>1721</v>
      </c>
      <c r="J360" s="39" t="s">
        <v>149</v>
      </c>
      <c r="K360" s="39" t="s">
        <v>150</v>
      </c>
      <c r="L360" s="42" t="s">
        <v>1722</v>
      </c>
      <c r="M360" s="42" t="s">
        <v>953</v>
      </c>
      <c r="N360" s="42" t="s">
        <v>745</v>
      </c>
      <c r="O360" s="42" t="s">
        <v>32</v>
      </c>
      <c r="P360" s="42" t="s">
        <v>114</v>
      </c>
      <c r="Q360" s="30">
        <v>486000000</v>
      </c>
      <c r="R360" s="30">
        <v>486000000</v>
      </c>
      <c r="S360" s="30">
        <v>660765860.03063595</v>
      </c>
      <c r="T360" s="39" t="s">
        <v>34</v>
      </c>
      <c r="U360" s="39" t="s">
        <v>80</v>
      </c>
      <c r="V360" s="39" t="s">
        <v>81</v>
      </c>
      <c r="W360" s="42" t="s">
        <v>1723</v>
      </c>
      <c r="X360" s="39" t="s">
        <v>38</v>
      </c>
      <c r="Y360" s="43">
        <v>46022</v>
      </c>
    </row>
    <row r="361" spans="1:25" ht="80.099999999999994" customHeight="1">
      <c r="A361" s="37">
        <v>359</v>
      </c>
      <c r="B361" s="38">
        <v>1210</v>
      </c>
      <c r="C361" s="39">
        <v>2258910</v>
      </c>
      <c r="D361" s="40" t="s">
        <v>1724</v>
      </c>
      <c r="E361" s="41">
        <v>44544</v>
      </c>
      <c r="F361" s="41">
        <v>44539</v>
      </c>
      <c r="G361" s="39" t="e" vm="3">
        <v>#VALUE!</v>
      </c>
      <c r="H361" s="39" t="e" vm="2">
        <v>#VALUE!</v>
      </c>
      <c r="I361" s="42" t="s">
        <v>1725</v>
      </c>
      <c r="J361" s="39" t="s">
        <v>149</v>
      </c>
      <c r="K361" s="39" t="s">
        <v>150</v>
      </c>
      <c r="L361" s="42" t="s">
        <v>1726</v>
      </c>
      <c r="M361" s="42" t="s">
        <v>953</v>
      </c>
      <c r="N361" s="42" t="s">
        <v>745</v>
      </c>
      <c r="O361" s="42" t="s">
        <v>32</v>
      </c>
      <c r="P361" s="42" t="s">
        <v>114</v>
      </c>
      <c r="Q361" s="30">
        <v>18170520</v>
      </c>
      <c r="R361" s="30">
        <v>18170520</v>
      </c>
      <c r="S361" s="30">
        <v>28470000</v>
      </c>
      <c r="T361" s="39" t="s">
        <v>34</v>
      </c>
      <c r="U361" s="39" t="s">
        <v>80</v>
      </c>
      <c r="V361" s="39" t="s">
        <v>81</v>
      </c>
      <c r="W361" s="42" t="s">
        <v>1727</v>
      </c>
      <c r="X361" s="39" t="s">
        <v>38</v>
      </c>
      <c r="Y361" s="43">
        <v>46022</v>
      </c>
    </row>
    <row r="362" spans="1:25" ht="80.099999999999994" customHeight="1">
      <c r="A362" s="37">
        <v>360</v>
      </c>
      <c r="B362" s="38">
        <v>1212</v>
      </c>
      <c r="C362" s="39">
        <v>2261430</v>
      </c>
      <c r="D362" s="40" t="s">
        <v>1728</v>
      </c>
      <c r="E362" s="41">
        <v>44545</v>
      </c>
      <c r="F362" s="41">
        <v>44545</v>
      </c>
      <c r="G362" s="39" t="e" vm="3">
        <v>#VALUE!</v>
      </c>
      <c r="H362" s="39" t="e" vm="2">
        <v>#VALUE!</v>
      </c>
      <c r="I362" s="42" t="s">
        <v>1729</v>
      </c>
      <c r="J362" s="39" t="s">
        <v>149</v>
      </c>
      <c r="K362" s="39" t="s">
        <v>150</v>
      </c>
      <c r="L362" s="42" t="s">
        <v>1730</v>
      </c>
      <c r="M362" s="42" t="s">
        <v>30</v>
      </c>
      <c r="N362" s="42" t="s">
        <v>745</v>
      </c>
      <c r="O362" s="42" t="s">
        <v>32</v>
      </c>
      <c r="P362" s="42" t="s">
        <v>114</v>
      </c>
      <c r="Q362" s="30">
        <v>18170520</v>
      </c>
      <c r="R362" s="30">
        <v>18170520</v>
      </c>
      <c r="S362" s="30">
        <v>28470000</v>
      </c>
      <c r="T362" s="39" t="s">
        <v>34</v>
      </c>
      <c r="U362" s="39" t="s">
        <v>80</v>
      </c>
      <c r="V362" s="39" t="s">
        <v>81</v>
      </c>
      <c r="W362" s="44" t="s">
        <v>1731</v>
      </c>
      <c r="X362" s="39" t="s">
        <v>38</v>
      </c>
      <c r="Y362" s="43">
        <v>45930</v>
      </c>
    </row>
    <row r="363" spans="1:25" ht="80.099999999999994" customHeight="1">
      <c r="A363" s="37">
        <v>361</v>
      </c>
      <c r="B363" s="38">
        <v>1219</v>
      </c>
      <c r="C363" s="39" t="s">
        <v>49</v>
      </c>
      <c r="D363" s="40" t="s">
        <v>1732</v>
      </c>
      <c r="E363" s="41">
        <v>44575</v>
      </c>
      <c r="F363" s="41">
        <v>44503</v>
      </c>
      <c r="G363" s="39" t="e" vm="19">
        <v>#VALUE!</v>
      </c>
      <c r="H363" s="39" t="e" vm="20">
        <v>#VALUE!</v>
      </c>
      <c r="I363" s="42" t="s">
        <v>1733</v>
      </c>
      <c r="J363" s="39" t="s">
        <v>52</v>
      </c>
      <c r="K363" s="39" t="s">
        <v>110</v>
      </c>
      <c r="L363" s="42" t="s">
        <v>1734</v>
      </c>
      <c r="M363" s="42" t="s">
        <v>1735</v>
      </c>
      <c r="N363" s="42" t="s">
        <v>1736</v>
      </c>
      <c r="O363" s="42" t="s">
        <v>32</v>
      </c>
      <c r="P363" s="42" t="s">
        <v>114</v>
      </c>
      <c r="Q363" s="30">
        <v>0</v>
      </c>
      <c r="R363" s="30">
        <v>0</v>
      </c>
      <c r="S363" s="30">
        <v>0</v>
      </c>
      <c r="T363" s="39" t="s">
        <v>34</v>
      </c>
      <c r="U363" s="39" t="s">
        <v>35</v>
      </c>
      <c r="V363" s="39" t="s">
        <v>36</v>
      </c>
      <c r="W363" s="42" t="s">
        <v>1737</v>
      </c>
      <c r="X363" s="39" t="s">
        <v>38</v>
      </c>
      <c r="Y363" s="43">
        <v>45808</v>
      </c>
    </row>
    <row r="364" spans="1:25" ht="80.099999999999994" customHeight="1">
      <c r="A364" s="37">
        <v>362</v>
      </c>
      <c r="B364" s="38">
        <v>1220</v>
      </c>
      <c r="C364" s="39">
        <v>2260588</v>
      </c>
      <c r="D364" s="40" t="s">
        <v>1738</v>
      </c>
      <c r="E364" s="41">
        <v>44575</v>
      </c>
      <c r="F364" s="41">
        <v>44208</v>
      </c>
      <c r="G364" s="39" t="e" vm="3">
        <v>#VALUE!</v>
      </c>
      <c r="H364" s="39" t="e" vm="2">
        <v>#VALUE!</v>
      </c>
      <c r="I364" s="42" t="s">
        <v>310</v>
      </c>
      <c r="J364" s="39" t="s">
        <v>149</v>
      </c>
      <c r="K364" s="39" t="s">
        <v>150</v>
      </c>
      <c r="L364" s="42" t="s">
        <v>1739</v>
      </c>
      <c r="M364" s="42" t="s">
        <v>1740</v>
      </c>
      <c r="N364" s="42" t="s">
        <v>745</v>
      </c>
      <c r="O364" s="42" t="s">
        <v>32</v>
      </c>
      <c r="P364" s="42" t="s">
        <v>114</v>
      </c>
      <c r="Q364" s="30">
        <v>18170520</v>
      </c>
      <c r="R364" s="30">
        <v>18170520</v>
      </c>
      <c r="S364" s="30">
        <v>24301125.805011999</v>
      </c>
      <c r="T364" s="39" t="s">
        <v>34</v>
      </c>
      <c r="U364" s="39" t="s">
        <v>80</v>
      </c>
      <c r="V364" s="39" t="s">
        <v>81</v>
      </c>
      <c r="W364" s="45" t="s">
        <v>1741</v>
      </c>
      <c r="X364" s="39" t="s">
        <v>38</v>
      </c>
      <c r="Y364" s="43">
        <v>45930</v>
      </c>
    </row>
    <row r="365" spans="1:25" s="22" customFormat="1" ht="80.099999999999994" customHeight="1">
      <c r="A365" s="37">
        <v>363</v>
      </c>
      <c r="B365" s="38">
        <v>1223</v>
      </c>
      <c r="C365" s="39">
        <v>2263127</v>
      </c>
      <c r="D365" s="40" t="s">
        <v>1742</v>
      </c>
      <c r="E365" s="41">
        <v>44587</v>
      </c>
      <c r="F365" s="41">
        <v>44585</v>
      </c>
      <c r="G365" s="39" t="e" vm="19">
        <v>#VALUE!</v>
      </c>
      <c r="H365" s="39" t="e" vm="20">
        <v>#VALUE!</v>
      </c>
      <c r="I365" s="42" t="s">
        <v>315</v>
      </c>
      <c r="J365" s="39" t="s">
        <v>149</v>
      </c>
      <c r="K365" s="39" t="s">
        <v>150</v>
      </c>
      <c r="L365" s="42" t="s">
        <v>1743</v>
      </c>
      <c r="M365" s="42" t="s">
        <v>1740</v>
      </c>
      <c r="N365" s="42" t="s">
        <v>745</v>
      </c>
      <c r="O365" s="42" t="s">
        <v>32</v>
      </c>
      <c r="P365" s="42" t="s">
        <v>114</v>
      </c>
      <c r="Q365" s="30">
        <v>192935581</v>
      </c>
      <c r="R365" s="30">
        <v>192935581</v>
      </c>
      <c r="S365" s="30">
        <v>258030690.70913801</v>
      </c>
      <c r="T365" s="39" t="s">
        <v>34</v>
      </c>
      <c r="U365" s="39" t="s">
        <v>80</v>
      </c>
      <c r="V365" s="39" t="s">
        <v>81</v>
      </c>
      <c r="W365" s="42" t="s">
        <v>1744</v>
      </c>
      <c r="X365" s="39" t="s">
        <v>38</v>
      </c>
      <c r="Y365" s="43">
        <v>46022</v>
      </c>
    </row>
    <row r="366" spans="1:25" ht="80.099999999999994" customHeight="1">
      <c r="A366" s="37">
        <v>364</v>
      </c>
      <c r="B366" s="38">
        <v>1224</v>
      </c>
      <c r="C366" s="39">
        <v>2264026</v>
      </c>
      <c r="D366" s="40" t="s">
        <v>1745</v>
      </c>
      <c r="E366" s="41">
        <v>44587</v>
      </c>
      <c r="F366" s="41">
        <v>44580</v>
      </c>
      <c r="G366" s="39" t="e" vm="3">
        <v>#VALUE!</v>
      </c>
      <c r="H366" s="39" t="e" vm="2">
        <v>#VALUE!</v>
      </c>
      <c r="I366" s="42" t="s">
        <v>1746</v>
      </c>
      <c r="J366" s="39" t="s">
        <v>149</v>
      </c>
      <c r="K366" s="39" t="s">
        <v>150</v>
      </c>
      <c r="L366" s="42" t="s">
        <v>1747</v>
      </c>
      <c r="M366" s="42" t="s">
        <v>1371</v>
      </c>
      <c r="N366" s="42" t="s">
        <v>745</v>
      </c>
      <c r="O366" s="42" t="s">
        <v>32</v>
      </c>
      <c r="P366" s="42" t="s">
        <v>114</v>
      </c>
      <c r="Q366" s="30">
        <v>20000000</v>
      </c>
      <c r="R366" s="30">
        <v>20000000</v>
      </c>
      <c r="S366" s="30">
        <v>28470000</v>
      </c>
      <c r="T366" s="39" t="s">
        <v>34</v>
      </c>
      <c r="U366" s="39" t="s">
        <v>80</v>
      </c>
      <c r="V366" s="39" t="s">
        <v>81</v>
      </c>
      <c r="W366" s="46" t="s">
        <v>1748</v>
      </c>
      <c r="X366" s="39" t="s">
        <v>38</v>
      </c>
      <c r="Y366" s="43">
        <v>45808</v>
      </c>
    </row>
    <row r="367" spans="1:25" ht="80.099999999999994" customHeight="1">
      <c r="A367" s="37">
        <v>365</v>
      </c>
      <c r="B367" s="38">
        <v>1225</v>
      </c>
      <c r="C367" s="39">
        <v>2261509</v>
      </c>
      <c r="D367" s="40" t="s">
        <v>1749</v>
      </c>
      <c r="E367" s="41">
        <v>44587</v>
      </c>
      <c r="F367" s="41">
        <v>44586</v>
      </c>
      <c r="G367" s="39" t="e" vm="3">
        <v>#VALUE!</v>
      </c>
      <c r="H367" s="39" t="e" vm="2">
        <v>#VALUE!</v>
      </c>
      <c r="I367" s="42" t="s">
        <v>1750</v>
      </c>
      <c r="J367" s="39" t="s">
        <v>149</v>
      </c>
      <c r="K367" s="39" t="s">
        <v>150</v>
      </c>
      <c r="L367" s="42" t="s">
        <v>1751</v>
      </c>
      <c r="M367" s="42" t="s">
        <v>1328</v>
      </c>
      <c r="N367" s="42" t="s">
        <v>745</v>
      </c>
      <c r="O367" s="42" t="s">
        <v>32</v>
      </c>
      <c r="P367" s="42" t="s">
        <v>114</v>
      </c>
      <c r="Q367" s="30">
        <v>326257546</v>
      </c>
      <c r="R367" s="30">
        <v>326257546</v>
      </c>
      <c r="S367" s="30">
        <v>436334550.14940202</v>
      </c>
      <c r="T367" s="39" t="s">
        <v>34</v>
      </c>
      <c r="U367" s="39" t="s">
        <v>80</v>
      </c>
      <c r="V367" s="39" t="s">
        <v>81</v>
      </c>
      <c r="W367" s="42" t="s">
        <v>1752</v>
      </c>
      <c r="X367" s="39" t="s">
        <v>38</v>
      </c>
      <c r="Y367" s="43">
        <v>46022</v>
      </c>
    </row>
    <row r="368" spans="1:25" ht="80.099999999999994" customHeight="1">
      <c r="A368" s="37">
        <v>366</v>
      </c>
      <c r="B368" s="38">
        <v>1226</v>
      </c>
      <c r="C368" s="39" t="s">
        <v>1753</v>
      </c>
      <c r="D368" s="40" t="s">
        <v>1754</v>
      </c>
      <c r="E368" s="41">
        <v>44588</v>
      </c>
      <c r="F368" s="41">
        <v>44491</v>
      </c>
      <c r="G368" s="39" t="e" vm="10">
        <v>#VALUE!</v>
      </c>
      <c r="H368" s="39" t="e" vm="11">
        <v>#VALUE!</v>
      </c>
      <c r="I368" s="42" t="s">
        <v>364</v>
      </c>
      <c r="J368" s="39" t="s">
        <v>149</v>
      </c>
      <c r="K368" s="39" t="s">
        <v>150</v>
      </c>
      <c r="L368" s="42" t="s">
        <v>1755</v>
      </c>
      <c r="M368" s="42" t="s">
        <v>668</v>
      </c>
      <c r="N368" s="42" t="s">
        <v>745</v>
      </c>
      <c r="O368" s="42" t="s">
        <v>32</v>
      </c>
      <c r="P368" s="42" t="s">
        <v>33</v>
      </c>
      <c r="Q368" s="30">
        <v>18170520</v>
      </c>
      <c r="R368" s="30">
        <v>18170520</v>
      </c>
      <c r="S368" s="30">
        <v>28470000</v>
      </c>
      <c r="T368" s="39" t="s">
        <v>34</v>
      </c>
      <c r="U368" s="39" t="s">
        <v>80</v>
      </c>
      <c r="V368" s="39" t="s">
        <v>81</v>
      </c>
      <c r="W368" s="44" t="s">
        <v>1756</v>
      </c>
      <c r="X368" s="39" t="s">
        <v>38</v>
      </c>
      <c r="Y368" s="43">
        <v>45808</v>
      </c>
    </row>
    <row r="369" spans="1:25" ht="80.099999999999994" customHeight="1">
      <c r="A369" s="37">
        <v>367</v>
      </c>
      <c r="B369" s="38">
        <v>1228</v>
      </c>
      <c r="C369" s="39">
        <v>2261910</v>
      </c>
      <c r="D369" s="40" t="s">
        <v>1757</v>
      </c>
      <c r="E369" s="41">
        <v>44588</v>
      </c>
      <c r="F369" s="41">
        <v>44587</v>
      </c>
      <c r="G369" s="39" t="e" vm="3">
        <v>#VALUE!</v>
      </c>
      <c r="H369" s="39" t="e" vm="2">
        <v>#VALUE!</v>
      </c>
      <c r="I369" s="42" t="s">
        <v>617</v>
      </c>
      <c r="J369" s="39" t="s">
        <v>149</v>
      </c>
      <c r="K369" s="39" t="s">
        <v>150</v>
      </c>
      <c r="L369" s="42" t="s">
        <v>1758</v>
      </c>
      <c r="M369" s="42" t="s">
        <v>927</v>
      </c>
      <c r="N369" s="42" t="s">
        <v>745</v>
      </c>
      <c r="O369" s="42" t="s">
        <v>32</v>
      </c>
      <c r="P369" s="42" t="s">
        <v>114</v>
      </c>
      <c r="Q369" s="30">
        <v>326257546</v>
      </c>
      <c r="R369" s="30">
        <v>152476885</v>
      </c>
      <c r="S369" s="30">
        <v>189063880.90689909</v>
      </c>
      <c r="T369" s="39" t="s">
        <v>34</v>
      </c>
      <c r="U369" s="39" t="s">
        <v>80</v>
      </c>
      <c r="V369" s="39" t="s">
        <v>81</v>
      </c>
      <c r="W369" s="42" t="s">
        <v>1759</v>
      </c>
      <c r="X369" s="39" t="s">
        <v>48</v>
      </c>
      <c r="Y369" s="43">
        <v>45808</v>
      </c>
    </row>
    <row r="370" spans="1:25" ht="80.099999999999994" customHeight="1">
      <c r="A370" s="37">
        <v>368</v>
      </c>
      <c r="B370" s="38">
        <v>1229</v>
      </c>
      <c r="C370" s="39">
        <v>2264464</v>
      </c>
      <c r="D370" s="40" t="s">
        <v>1760</v>
      </c>
      <c r="E370" s="41">
        <v>44589</v>
      </c>
      <c r="F370" s="41">
        <v>44587</v>
      </c>
      <c r="G370" s="39" t="e" vm="10">
        <v>#VALUE!</v>
      </c>
      <c r="H370" s="39" t="e" vm="11">
        <v>#VALUE!</v>
      </c>
      <c r="I370" s="42" t="s">
        <v>1761</v>
      </c>
      <c r="J370" s="39" t="s">
        <v>149</v>
      </c>
      <c r="K370" s="39" t="s">
        <v>150</v>
      </c>
      <c r="L370" s="42" t="s">
        <v>1762</v>
      </c>
      <c r="M370" s="42" t="s">
        <v>927</v>
      </c>
      <c r="N370" s="42" t="s">
        <v>745</v>
      </c>
      <c r="O370" s="42" t="s">
        <v>32</v>
      </c>
      <c r="P370" s="42" t="s">
        <v>114</v>
      </c>
      <c r="Q370" s="30">
        <v>20000000</v>
      </c>
      <c r="R370" s="30">
        <v>76265644</v>
      </c>
      <c r="S370" s="30">
        <v>83572051.367517725</v>
      </c>
      <c r="T370" s="39" t="s">
        <v>34</v>
      </c>
      <c r="U370" s="39" t="s">
        <v>80</v>
      </c>
      <c r="V370" s="39" t="s">
        <v>81</v>
      </c>
      <c r="W370" s="42" t="s">
        <v>1763</v>
      </c>
      <c r="X370" s="39" t="s">
        <v>48</v>
      </c>
      <c r="Y370" s="43">
        <v>45808</v>
      </c>
    </row>
    <row r="371" spans="1:25" ht="80.099999999999994" customHeight="1">
      <c r="A371" s="37">
        <v>369</v>
      </c>
      <c r="B371" s="38">
        <v>1230</v>
      </c>
      <c r="C371" s="39">
        <v>2262964</v>
      </c>
      <c r="D371" s="40" t="s">
        <v>1764</v>
      </c>
      <c r="E371" s="41">
        <v>44592</v>
      </c>
      <c r="F371" s="41">
        <v>44224</v>
      </c>
      <c r="G371" s="39" t="e" vm="34">
        <v>#VALUE!</v>
      </c>
      <c r="H371" s="39" t="e" vm="35">
        <v>#VALUE!</v>
      </c>
      <c r="I371" s="42" t="s">
        <v>1219</v>
      </c>
      <c r="J371" s="39" t="s">
        <v>149</v>
      </c>
      <c r="K371" s="39" t="s">
        <v>150</v>
      </c>
      <c r="L371" s="42" t="s">
        <v>1765</v>
      </c>
      <c r="M371" s="42" t="s">
        <v>246</v>
      </c>
      <c r="N371" s="42" t="s">
        <v>745</v>
      </c>
      <c r="O371" s="42" t="s">
        <v>32</v>
      </c>
      <c r="P371" s="42" t="s">
        <v>114</v>
      </c>
      <c r="Q371" s="30">
        <v>829586862</v>
      </c>
      <c r="R371" s="30">
        <v>829586862</v>
      </c>
      <c r="S371" s="30">
        <v>1109483641.6155231</v>
      </c>
      <c r="T371" s="39" t="s">
        <v>34</v>
      </c>
      <c r="U371" s="39" t="s">
        <v>80</v>
      </c>
      <c r="V371" s="39" t="s">
        <v>81</v>
      </c>
      <c r="W371" s="42" t="s">
        <v>1766</v>
      </c>
      <c r="X371" s="39" t="s">
        <v>48</v>
      </c>
      <c r="Y371" s="43">
        <v>45808</v>
      </c>
    </row>
    <row r="372" spans="1:25" ht="80.099999999999994" customHeight="1">
      <c r="A372" s="37">
        <v>370</v>
      </c>
      <c r="B372" s="38">
        <v>1233</v>
      </c>
      <c r="C372" s="39" t="s">
        <v>49</v>
      </c>
      <c r="D372" s="40" t="s">
        <v>1767</v>
      </c>
      <c r="E372" s="41">
        <v>44594</v>
      </c>
      <c r="F372" s="41">
        <v>44594</v>
      </c>
      <c r="G372" s="39" t="e" vm="3">
        <v>#VALUE!</v>
      </c>
      <c r="H372" s="39" t="e" vm="2">
        <v>#VALUE!</v>
      </c>
      <c r="I372" s="42" t="s">
        <v>456</v>
      </c>
      <c r="J372" s="39" t="s">
        <v>52</v>
      </c>
      <c r="K372" s="39" t="s">
        <v>110</v>
      </c>
      <c r="L372" s="42" t="s">
        <v>1768</v>
      </c>
      <c r="M372" s="42" t="s">
        <v>1769</v>
      </c>
      <c r="N372" s="42" t="s">
        <v>1770</v>
      </c>
      <c r="O372" s="42" t="s">
        <v>32</v>
      </c>
      <c r="P372" s="42" t="s">
        <v>114</v>
      </c>
      <c r="Q372" s="30">
        <v>122441575.95</v>
      </c>
      <c r="R372" s="30">
        <v>0</v>
      </c>
      <c r="S372" s="30">
        <v>0</v>
      </c>
      <c r="T372" s="39" t="s">
        <v>34</v>
      </c>
      <c r="U372" s="39" t="s">
        <v>35</v>
      </c>
      <c r="V372" s="39" t="s">
        <v>36</v>
      </c>
      <c r="W372" s="42" t="s">
        <v>1771</v>
      </c>
      <c r="X372" s="39" t="s">
        <v>38</v>
      </c>
      <c r="Y372" s="43">
        <v>45808</v>
      </c>
    </row>
    <row r="373" spans="1:25" ht="80.099999999999994" customHeight="1">
      <c r="A373" s="37">
        <v>371</v>
      </c>
      <c r="B373" s="38">
        <v>1234</v>
      </c>
      <c r="C373" s="39">
        <v>2272875</v>
      </c>
      <c r="D373" s="40" t="s">
        <v>1772</v>
      </c>
      <c r="E373" s="41">
        <v>44594</v>
      </c>
      <c r="F373" s="41">
        <v>44593</v>
      </c>
      <c r="G373" s="39" t="e" vm="3">
        <v>#VALUE!</v>
      </c>
      <c r="H373" s="39" t="e" vm="2">
        <v>#VALUE!</v>
      </c>
      <c r="I373" s="42" t="s">
        <v>1773</v>
      </c>
      <c r="J373" s="39" t="s">
        <v>119</v>
      </c>
      <c r="K373" s="39" t="s">
        <v>783</v>
      </c>
      <c r="L373" s="42" t="s">
        <v>30</v>
      </c>
      <c r="M373" s="42" t="s">
        <v>1774</v>
      </c>
      <c r="N373" s="42" t="s">
        <v>1775</v>
      </c>
      <c r="O373" s="42" t="s">
        <v>32</v>
      </c>
      <c r="P373" s="42" t="s">
        <v>114</v>
      </c>
      <c r="Q373" s="30">
        <v>117000000</v>
      </c>
      <c r="R373" s="30">
        <v>0</v>
      </c>
      <c r="S373" s="30">
        <v>0</v>
      </c>
      <c r="T373" s="39" t="s">
        <v>45</v>
      </c>
      <c r="U373" s="39" t="s">
        <v>35</v>
      </c>
      <c r="V373" s="39" t="s">
        <v>36</v>
      </c>
      <c r="W373" s="42" t="s">
        <v>1776</v>
      </c>
      <c r="X373" s="39" t="s">
        <v>38</v>
      </c>
      <c r="Y373" s="43">
        <v>45930</v>
      </c>
    </row>
    <row r="374" spans="1:25" ht="80.099999999999994" customHeight="1">
      <c r="A374" s="37">
        <v>372</v>
      </c>
      <c r="B374" s="38">
        <v>1235</v>
      </c>
      <c r="C374" s="39">
        <v>2270812</v>
      </c>
      <c r="D374" s="40" t="s">
        <v>1777</v>
      </c>
      <c r="E374" s="41">
        <v>44599</v>
      </c>
      <c r="F374" s="41">
        <v>44595</v>
      </c>
      <c r="G374" s="39" t="e" vm="30">
        <v>#VALUE!</v>
      </c>
      <c r="H374" s="39" t="e" vm="31">
        <v>#VALUE!</v>
      </c>
      <c r="I374" s="42" t="s">
        <v>1778</v>
      </c>
      <c r="J374" s="39" t="s">
        <v>27</v>
      </c>
      <c r="K374" s="39" t="s">
        <v>346</v>
      </c>
      <c r="L374" s="42" t="s">
        <v>30</v>
      </c>
      <c r="M374" s="42" t="s">
        <v>1779</v>
      </c>
      <c r="N374" s="42" t="s">
        <v>1780</v>
      </c>
      <c r="O374" s="42" t="s">
        <v>32</v>
      </c>
      <c r="P374" s="42" t="s">
        <v>114</v>
      </c>
      <c r="Q374" s="30">
        <v>3300000</v>
      </c>
      <c r="R374" s="30">
        <v>0</v>
      </c>
      <c r="S374" s="30">
        <v>0</v>
      </c>
      <c r="T374" s="39" t="s">
        <v>45</v>
      </c>
      <c r="U374" s="39" t="s">
        <v>35</v>
      </c>
      <c r="V374" s="39" t="s">
        <v>36</v>
      </c>
      <c r="W374" s="42" t="s">
        <v>1781</v>
      </c>
      <c r="X374" s="39" t="s">
        <v>38</v>
      </c>
      <c r="Y374" s="43">
        <v>45535</v>
      </c>
    </row>
    <row r="375" spans="1:25" ht="80.099999999999994" customHeight="1">
      <c r="A375" s="37">
        <v>373</v>
      </c>
      <c r="B375" s="38">
        <v>1237</v>
      </c>
      <c r="C375" s="39">
        <v>2265228</v>
      </c>
      <c r="D375" s="40" t="s">
        <v>1782</v>
      </c>
      <c r="E375" s="41">
        <v>44600</v>
      </c>
      <c r="F375" s="41">
        <v>44595</v>
      </c>
      <c r="G375" s="39" t="e" vm="3">
        <v>#VALUE!</v>
      </c>
      <c r="H375" s="39" t="e" vm="2">
        <v>#VALUE!</v>
      </c>
      <c r="I375" s="42" t="s">
        <v>370</v>
      </c>
      <c r="J375" s="39" t="s">
        <v>149</v>
      </c>
      <c r="K375" s="39" t="s">
        <v>150</v>
      </c>
      <c r="L375" s="42" t="s">
        <v>1783</v>
      </c>
      <c r="M375" s="42" t="s">
        <v>1371</v>
      </c>
      <c r="N375" s="42" t="s">
        <v>745</v>
      </c>
      <c r="O375" s="42" t="s">
        <v>32</v>
      </c>
      <c r="P375" s="42" t="s">
        <v>114</v>
      </c>
      <c r="Q375" s="30">
        <v>199654742</v>
      </c>
      <c r="R375" s="30">
        <v>196055028</v>
      </c>
      <c r="S375" s="30">
        <v>197197676.02066362</v>
      </c>
      <c r="T375" s="39" t="s">
        <v>34</v>
      </c>
      <c r="U375" s="39" t="s">
        <v>80</v>
      </c>
      <c r="V375" s="39" t="s">
        <v>81</v>
      </c>
      <c r="W375" s="42" t="s">
        <v>1784</v>
      </c>
      <c r="X375" s="39" t="s">
        <v>48</v>
      </c>
      <c r="Y375" s="43">
        <v>45930</v>
      </c>
    </row>
    <row r="376" spans="1:25" ht="80.099999999999994" customHeight="1">
      <c r="A376" s="37">
        <v>374</v>
      </c>
      <c r="B376" s="38">
        <v>1242</v>
      </c>
      <c r="C376" s="39">
        <v>2270712</v>
      </c>
      <c r="D376" s="40" t="s">
        <v>1785</v>
      </c>
      <c r="E376" s="41">
        <v>44607</v>
      </c>
      <c r="F376" s="41">
        <v>44603</v>
      </c>
      <c r="G376" s="39" t="e" vm="3">
        <v>#VALUE!</v>
      </c>
      <c r="H376" s="39" t="e" vm="2">
        <v>#VALUE!</v>
      </c>
      <c r="I376" s="42" t="s">
        <v>1362</v>
      </c>
      <c r="J376" s="39" t="s">
        <v>149</v>
      </c>
      <c r="K376" s="39" t="s">
        <v>150</v>
      </c>
      <c r="L376" s="42" t="s">
        <v>1786</v>
      </c>
      <c r="M376" s="42" t="s">
        <v>1787</v>
      </c>
      <c r="N376" s="42" t="s">
        <v>745</v>
      </c>
      <c r="O376" s="42" t="s">
        <v>32</v>
      </c>
      <c r="P376" s="42" t="s">
        <v>114</v>
      </c>
      <c r="Q376" s="30">
        <v>85000000</v>
      </c>
      <c r="R376" s="30">
        <v>85000000</v>
      </c>
      <c r="S376" s="30">
        <v>111848517.99615</v>
      </c>
      <c r="T376" s="39" t="s">
        <v>34</v>
      </c>
      <c r="U376" s="39" t="s">
        <v>80</v>
      </c>
      <c r="V376" s="39" t="s">
        <v>81</v>
      </c>
      <c r="W376" s="45" t="s">
        <v>1788</v>
      </c>
      <c r="X376" s="39" t="s">
        <v>38</v>
      </c>
      <c r="Y376" s="43">
        <v>45808</v>
      </c>
    </row>
    <row r="377" spans="1:25" ht="80.099999999999994" customHeight="1">
      <c r="A377" s="37">
        <v>375</v>
      </c>
      <c r="B377" s="38">
        <v>1243</v>
      </c>
      <c r="C377" s="39">
        <v>2267028</v>
      </c>
      <c r="D377" s="40" t="s">
        <v>1789</v>
      </c>
      <c r="E377" s="41">
        <v>44607</v>
      </c>
      <c r="F377" s="41">
        <v>44601</v>
      </c>
      <c r="G377" s="39" t="e" vm="17">
        <v>#VALUE!</v>
      </c>
      <c r="H377" s="39" t="e" vm="18">
        <v>#VALUE!</v>
      </c>
      <c r="I377" s="42" t="s">
        <v>743</v>
      </c>
      <c r="J377" s="39" t="s">
        <v>149</v>
      </c>
      <c r="K377" s="39" t="s">
        <v>150</v>
      </c>
      <c r="L377" s="42" t="s">
        <v>1790</v>
      </c>
      <c r="M377" s="42" t="s">
        <v>1371</v>
      </c>
      <c r="N377" s="42" t="s">
        <v>745</v>
      </c>
      <c r="O377" s="42" t="s">
        <v>32</v>
      </c>
      <c r="P377" s="42" t="s">
        <v>114</v>
      </c>
      <c r="Q377" s="30">
        <v>20000000</v>
      </c>
      <c r="R377" s="30">
        <v>110152039</v>
      </c>
      <c r="S377" s="30">
        <v>138499645.37611693</v>
      </c>
      <c r="T377" s="39" t="s">
        <v>34</v>
      </c>
      <c r="U377" s="39" t="s">
        <v>80</v>
      </c>
      <c r="V377" s="39" t="s">
        <v>81</v>
      </c>
      <c r="W377" s="42" t="s">
        <v>1791</v>
      </c>
      <c r="X377" s="39" t="s">
        <v>48</v>
      </c>
      <c r="Y377" s="43">
        <v>46022</v>
      </c>
    </row>
    <row r="378" spans="1:25" ht="80.099999999999994" customHeight="1">
      <c r="A378" s="37">
        <v>376</v>
      </c>
      <c r="B378" s="38">
        <v>1246</v>
      </c>
      <c r="C378" s="39">
        <v>2272444</v>
      </c>
      <c r="D378" s="40" t="s">
        <v>1792</v>
      </c>
      <c r="E378" s="41">
        <v>44617</v>
      </c>
      <c r="F378" s="41">
        <v>44610</v>
      </c>
      <c r="G378" s="39" t="e" vm="3">
        <v>#VALUE!</v>
      </c>
      <c r="H378" s="39" t="e" vm="2">
        <v>#VALUE!</v>
      </c>
      <c r="I378" s="42" t="s">
        <v>1182</v>
      </c>
      <c r="J378" s="39" t="s">
        <v>149</v>
      </c>
      <c r="K378" s="39" t="s">
        <v>150</v>
      </c>
      <c r="L378" s="42" t="s">
        <v>1793</v>
      </c>
      <c r="M378" s="42" t="s">
        <v>1031</v>
      </c>
      <c r="N378" s="42" t="s">
        <v>745</v>
      </c>
      <c r="O378" s="42" t="s">
        <v>32</v>
      </c>
      <c r="P378" s="42" t="s">
        <v>114</v>
      </c>
      <c r="Q378" s="30">
        <v>486000000</v>
      </c>
      <c r="R378" s="30">
        <v>486000000</v>
      </c>
      <c r="S378" s="30">
        <v>639510349.95446205</v>
      </c>
      <c r="T378" s="39" t="s">
        <v>34</v>
      </c>
      <c r="U378" s="39" t="s">
        <v>80</v>
      </c>
      <c r="V378" s="39" t="s">
        <v>81</v>
      </c>
      <c r="W378" s="44" t="s">
        <v>1794</v>
      </c>
      <c r="X378" s="39" t="s">
        <v>48</v>
      </c>
      <c r="Y378" s="43">
        <v>45930</v>
      </c>
    </row>
    <row r="379" spans="1:25" ht="80.099999999999994" customHeight="1">
      <c r="A379" s="37">
        <v>377</v>
      </c>
      <c r="B379" s="38">
        <v>1247</v>
      </c>
      <c r="C379" s="39">
        <v>2271110</v>
      </c>
      <c r="D379" s="40" t="s">
        <v>1795</v>
      </c>
      <c r="E379" s="41">
        <v>44617</v>
      </c>
      <c r="F379" s="41">
        <v>44614</v>
      </c>
      <c r="G379" s="39" t="e" vm="3">
        <v>#VALUE!</v>
      </c>
      <c r="H379" s="39" t="e" vm="2">
        <v>#VALUE!</v>
      </c>
      <c r="I379" s="42" t="s">
        <v>1182</v>
      </c>
      <c r="J379" s="39" t="s">
        <v>149</v>
      </c>
      <c r="K379" s="39" t="s">
        <v>150</v>
      </c>
      <c r="L379" s="42" t="s">
        <v>1796</v>
      </c>
      <c r="M379" s="42" t="s">
        <v>1797</v>
      </c>
      <c r="N379" s="42" t="s">
        <v>1798</v>
      </c>
      <c r="O379" s="42" t="s">
        <v>32</v>
      </c>
      <c r="P379" s="42" t="s">
        <v>114</v>
      </c>
      <c r="Q379" s="30">
        <v>13340534</v>
      </c>
      <c r="R379" s="30">
        <v>0</v>
      </c>
      <c r="S379" s="30">
        <v>0</v>
      </c>
      <c r="T379" s="39" t="s">
        <v>34</v>
      </c>
      <c r="U379" s="39" t="s">
        <v>35</v>
      </c>
      <c r="V379" s="39" t="s">
        <v>36</v>
      </c>
      <c r="W379" s="42" t="s">
        <v>1799</v>
      </c>
      <c r="X379" s="39" t="s">
        <v>38</v>
      </c>
      <c r="Y379" s="43">
        <v>45930</v>
      </c>
    </row>
    <row r="380" spans="1:25" ht="80.099999999999994" customHeight="1">
      <c r="A380" s="37">
        <v>378</v>
      </c>
      <c r="B380" s="38">
        <v>1248</v>
      </c>
      <c r="C380" s="39">
        <v>2272462</v>
      </c>
      <c r="D380" s="40" t="s">
        <v>1800</v>
      </c>
      <c r="E380" s="41">
        <v>44621</v>
      </c>
      <c r="F380" s="41">
        <v>44606</v>
      </c>
      <c r="G380" s="39" t="e" vm="27">
        <v>#VALUE!</v>
      </c>
      <c r="H380" s="39" t="e" vm="28">
        <v>#VALUE!</v>
      </c>
      <c r="I380" s="42" t="s">
        <v>538</v>
      </c>
      <c r="J380" s="39" t="s">
        <v>149</v>
      </c>
      <c r="K380" s="39" t="s">
        <v>150</v>
      </c>
      <c r="L380" s="42" t="s">
        <v>1801</v>
      </c>
      <c r="M380" s="42" t="s">
        <v>1802</v>
      </c>
      <c r="N380" s="42" t="s">
        <v>745</v>
      </c>
      <c r="O380" s="42" t="s">
        <v>32</v>
      </c>
      <c r="P380" s="42" t="s">
        <v>114</v>
      </c>
      <c r="Q380" s="30">
        <v>20000000</v>
      </c>
      <c r="R380" s="30">
        <v>139229036.75</v>
      </c>
      <c r="S380" s="30">
        <v>140300668.90864906</v>
      </c>
      <c r="T380" s="39" t="s">
        <v>34</v>
      </c>
      <c r="U380" s="39" t="s">
        <v>80</v>
      </c>
      <c r="V380" s="39" t="s">
        <v>81</v>
      </c>
      <c r="W380" s="42" t="s">
        <v>1803</v>
      </c>
      <c r="X380" s="39" t="s">
        <v>48</v>
      </c>
      <c r="Y380" s="43">
        <v>45930</v>
      </c>
    </row>
    <row r="381" spans="1:25" ht="80.099999999999994" customHeight="1">
      <c r="A381" s="37">
        <v>379</v>
      </c>
      <c r="B381" s="38">
        <v>1249</v>
      </c>
      <c r="C381" s="39">
        <v>2111789</v>
      </c>
      <c r="D381" s="40" t="s">
        <v>1804</v>
      </c>
      <c r="E381" s="41">
        <v>44623</v>
      </c>
      <c r="F381" s="41">
        <v>44616</v>
      </c>
      <c r="G381" s="39" t="e" vm="53">
        <v>#VALUE!</v>
      </c>
      <c r="H381" s="39" t="e" vm="54">
        <v>#VALUE!</v>
      </c>
      <c r="I381" s="42" t="s">
        <v>1805</v>
      </c>
      <c r="J381" s="39" t="s">
        <v>119</v>
      </c>
      <c r="K381" s="39" t="s">
        <v>279</v>
      </c>
      <c r="L381" s="42" t="s">
        <v>1806</v>
      </c>
      <c r="M381" s="42" t="s">
        <v>1807</v>
      </c>
      <c r="N381" s="42" t="s">
        <v>1808</v>
      </c>
      <c r="O381" s="42" t="s">
        <v>32</v>
      </c>
      <c r="P381" s="42" t="s">
        <v>114</v>
      </c>
      <c r="Q381" s="30">
        <v>2978802</v>
      </c>
      <c r="R381" s="30">
        <v>0</v>
      </c>
      <c r="S381" s="30">
        <v>0</v>
      </c>
      <c r="T381" s="39" t="s">
        <v>34</v>
      </c>
      <c r="U381" s="39" t="s">
        <v>35</v>
      </c>
      <c r="V381" s="39" t="s">
        <v>36</v>
      </c>
      <c r="W381" s="45" t="s">
        <v>1809</v>
      </c>
      <c r="X381" s="39" t="s">
        <v>38</v>
      </c>
      <c r="Y381" s="43">
        <v>45808</v>
      </c>
    </row>
    <row r="382" spans="1:25" ht="80.099999999999994" customHeight="1">
      <c r="A382" s="37">
        <v>380</v>
      </c>
      <c r="B382" s="38">
        <v>1250</v>
      </c>
      <c r="C382" s="39">
        <v>2273416</v>
      </c>
      <c r="D382" s="40" t="s">
        <v>1810</v>
      </c>
      <c r="E382" s="41">
        <v>44624</v>
      </c>
      <c r="F382" s="41">
        <v>44623</v>
      </c>
      <c r="G382" s="39" t="e" vm="3">
        <v>#VALUE!</v>
      </c>
      <c r="H382" s="39" t="e" vm="2">
        <v>#VALUE!</v>
      </c>
      <c r="I382" s="42" t="s">
        <v>1811</v>
      </c>
      <c r="J382" s="39" t="s">
        <v>149</v>
      </c>
      <c r="K382" s="39" t="s">
        <v>150</v>
      </c>
      <c r="L382" s="42" t="s">
        <v>1812</v>
      </c>
      <c r="M382" s="42" t="s">
        <v>1328</v>
      </c>
      <c r="N382" s="42" t="s">
        <v>745</v>
      </c>
      <c r="O382" s="42" t="s">
        <v>32</v>
      </c>
      <c r="P382" s="42" t="s">
        <v>114</v>
      </c>
      <c r="Q382" s="30">
        <v>267796495</v>
      </c>
      <c r="R382" s="30">
        <v>267796495</v>
      </c>
      <c r="S382" s="30">
        <v>348907391.53339899</v>
      </c>
      <c r="T382" s="39" t="s">
        <v>34</v>
      </c>
      <c r="U382" s="39" t="s">
        <v>80</v>
      </c>
      <c r="V382" s="39" t="s">
        <v>81</v>
      </c>
      <c r="W382" s="42" t="s">
        <v>1813</v>
      </c>
      <c r="X382" s="39" t="s">
        <v>38</v>
      </c>
      <c r="Y382" s="43">
        <v>46022</v>
      </c>
    </row>
    <row r="383" spans="1:25" ht="80.099999999999994" customHeight="1">
      <c r="A383" s="37">
        <v>381</v>
      </c>
      <c r="B383" s="38">
        <v>1251</v>
      </c>
      <c r="C383" s="39">
        <v>2273436</v>
      </c>
      <c r="D383" s="40" t="s">
        <v>1814</v>
      </c>
      <c r="E383" s="41">
        <v>44624</v>
      </c>
      <c r="F383" s="41">
        <v>44622</v>
      </c>
      <c r="G383" s="39" t="e" vm="10">
        <v>#VALUE!</v>
      </c>
      <c r="H383" s="39" t="e" vm="11">
        <v>#VALUE!</v>
      </c>
      <c r="I383" s="42" t="s">
        <v>1815</v>
      </c>
      <c r="J383" s="39" t="s">
        <v>149</v>
      </c>
      <c r="K383" s="39" t="s">
        <v>150</v>
      </c>
      <c r="L383" s="42" t="s">
        <v>1816</v>
      </c>
      <c r="M383" s="42" t="s">
        <v>1817</v>
      </c>
      <c r="N383" s="42" t="s">
        <v>745</v>
      </c>
      <c r="O383" s="42" t="s">
        <v>32</v>
      </c>
      <c r="P383" s="42" t="s">
        <v>114</v>
      </c>
      <c r="Q383" s="30">
        <v>20000000</v>
      </c>
      <c r="R383" s="30">
        <v>20000000</v>
      </c>
      <c r="S383" s="30">
        <v>28470000</v>
      </c>
      <c r="T383" s="39" t="s">
        <v>34</v>
      </c>
      <c r="U383" s="39" t="s">
        <v>80</v>
      </c>
      <c r="V383" s="39" t="s">
        <v>81</v>
      </c>
      <c r="W383" s="42" t="s">
        <v>1818</v>
      </c>
      <c r="X383" s="39" t="s">
        <v>38</v>
      </c>
      <c r="Y383" s="43">
        <v>46022</v>
      </c>
    </row>
    <row r="384" spans="1:25" ht="80.099999999999994" customHeight="1">
      <c r="A384" s="37">
        <v>382</v>
      </c>
      <c r="B384" s="38">
        <v>1252</v>
      </c>
      <c r="C384" s="39">
        <v>2273419</v>
      </c>
      <c r="D384" s="40" t="s">
        <v>1819</v>
      </c>
      <c r="E384" s="41">
        <v>44624</v>
      </c>
      <c r="F384" s="41">
        <v>44622</v>
      </c>
      <c r="G384" s="39" t="e" vm="3">
        <v>#VALUE!</v>
      </c>
      <c r="H384" s="39" t="e" vm="2">
        <v>#VALUE!</v>
      </c>
      <c r="I384" s="42" t="s">
        <v>315</v>
      </c>
      <c r="J384" s="39" t="s">
        <v>149</v>
      </c>
      <c r="K384" s="39" t="s">
        <v>150</v>
      </c>
      <c r="L384" s="42" t="s">
        <v>1820</v>
      </c>
      <c r="M384" s="42" t="s">
        <v>1821</v>
      </c>
      <c r="N384" s="42" t="s">
        <v>745</v>
      </c>
      <c r="O384" s="42" t="s">
        <v>32</v>
      </c>
      <c r="P384" s="42" t="s">
        <v>114</v>
      </c>
      <c r="Q384" s="30">
        <v>150000000</v>
      </c>
      <c r="R384" s="30">
        <v>150000000</v>
      </c>
      <c r="S384" s="30">
        <v>195432388.79959899</v>
      </c>
      <c r="T384" s="39" t="s">
        <v>34</v>
      </c>
      <c r="U384" s="39" t="s">
        <v>80</v>
      </c>
      <c r="V384" s="39" t="s">
        <v>81</v>
      </c>
      <c r="W384" s="42" t="s">
        <v>1822</v>
      </c>
      <c r="X384" s="39" t="s">
        <v>38</v>
      </c>
      <c r="Y384" s="43">
        <v>46022</v>
      </c>
    </row>
    <row r="385" spans="1:25" ht="80.099999999999994" customHeight="1">
      <c r="A385" s="37">
        <v>383</v>
      </c>
      <c r="B385" s="38">
        <v>1257</v>
      </c>
      <c r="C385" s="39">
        <v>2275168</v>
      </c>
      <c r="D385" s="40" t="s">
        <v>1823</v>
      </c>
      <c r="E385" s="41">
        <v>44628</v>
      </c>
      <c r="F385" s="41">
        <v>44628</v>
      </c>
      <c r="G385" s="39" t="e" vm="3">
        <v>#VALUE!</v>
      </c>
      <c r="H385" s="39" t="e" vm="2">
        <v>#VALUE!</v>
      </c>
      <c r="I385" s="42" t="s">
        <v>288</v>
      </c>
      <c r="J385" s="39" t="s">
        <v>149</v>
      </c>
      <c r="K385" s="39" t="s">
        <v>150</v>
      </c>
      <c r="L385" s="42" t="s">
        <v>1824</v>
      </c>
      <c r="M385" s="42" t="s">
        <v>668</v>
      </c>
      <c r="N385" s="42" t="s">
        <v>745</v>
      </c>
      <c r="O385" s="42" t="s">
        <v>32</v>
      </c>
      <c r="P385" s="42" t="s">
        <v>114</v>
      </c>
      <c r="Q385" s="30">
        <v>299654742</v>
      </c>
      <c r="R385" s="30">
        <v>299654742</v>
      </c>
      <c r="S385" s="30">
        <v>390414946.96125102</v>
      </c>
      <c r="T385" s="39" t="s">
        <v>34</v>
      </c>
      <c r="U385" s="39" t="s">
        <v>80</v>
      </c>
      <c r="V385" s="39" t="s">
        <v>81</v>
      </c>
      <c r="W385" s="42" t="s">
        <v>1825</v>
      </c>
      <c r="X385" s="39" t="s">
        <v>38</v>
      </c>
      <c r="Y385" s="43">
        <v>46022</v>
      </c>
    </row>
    <row r="386" spans="1:25" ht="80.099999999999994" customHeight="1">
      <c r="A386" s="37">
        <v>384</v>
      </c>
      <c r="B386" s="38">
        <v>1260</v>
      </c>
      <c r="C386" s="39">
        <v>2275178</v>
      </c>
      <c r="D386" s="40" t="s">
        <v>1826</v>
      </c>
      <c r="E386" s="41">
        <v>44630</v>
      </c>
      <c r="F386" s="41">
        <v>44614</v>
      </c>
      <c r="G386" s="39" t="e" vm="3">
        <v>#VALUE!</v>
      </c>
      <c r="H386" s="39" t="e" vm="2">
        <v>#VALUE!</v>
      </c>
      <c r="I386" s="42" t="s">
        <v>1827</v>
      </c>
      <c r="J386" s="39" t="s">
        <v>149</v>
      </c>
      <c r="K386" s="39" t="s">
        <v>150</v>
      </c>
      <c r="L386" s="42" t="s">
        <v>1828</v>
      </c>
      <c r="M386" s="42" t="s">
        <v>927</v>
      </c>
      <c r="N386" s="42" t="s">
        <v>745</v>
      </c>
      <c r="O386" s="42" t="s">
        <v>32</v>
      </c>
      <c r="P386" s="42" t="s">
        <v>114</v>
      </c>
      <c r="Q386" s="30">
        <v>52689962</v>
      </c>
      <c r="R386" s="30">
        <v>52689962</v>
      </c>
      <c r="S386" s="30">
        <v>69332872.505569994</v>
      </c>
      <c r="T386" s="39" t="s">
        <v>34</v>
      </c>
      <c r="U386" s="39" t="s">
        <v>80</v>
      </c>
      <c r="V386" s="39" t="s">
        <v>81</v>
      </c>
      <c r="W386" s="42" t="s">
        <v>1829</v>
      </c>
      <c r="X386" s="39" t="s">
        <v>38</v>
      </c>
      <c r="Y386" s="43">
        <v>46022</v>
      </c>
    </row>
    <row r="387" spans="1:25" ht="80.099999999999994" customHeight="1">
      <c r="A387" s="37">
        <v>385</v>
      </c>
      <c r="B387" s="38">
        <v>1261</v>
      </c>
      <c r="C387" s="39">
        <v>2274938</v>
      </c>
      <c r="D387" s="40" t="s">
        <v>1830</v>
      </c>
      <c r="E387" s="41">
        <v>44634</v>
      </c>
      <c r="F387" s="41">
        <v>44630</v>
      </c>
      <c r="G387" s="39" t="e" vm="3">
        <v>#VALUE!</v>
      </c>
      <c r="H387" s="39" t="e" vm="2">
        <v>#VALUE!</v>
      </c>
      <c r="I387" s="42" t="s">
        <v>1831</v>
      </c>
      <c r="J387" s="39" t="s">
        <v>149</v>
      </c>
      <c r="K387" s="39" t="s">
        <v>150</v>
      </c>
      <c r="L387" s="42" t="s">
        <v>1832</v>
      </c>
      <c r="M387" s="42" t="s">
        <v>1833</v>
      </c>
      <c r="N387" s="42" t="s">
        <v>745</v>
      </c>
      <c r="O387" s="42" t="s">
        <v>32</v>
      </c>
      <c r="P387" s="42" t="s">
        <v>114</v>
      </c>
      <c r="Q387" s="30">
        <v>20000000</v>
      </c>
      <c r="R387" s="30">
        <v>328711143</v>
      </c>
      <c r="S387" s="30">
        <v>330626937.4621498</v>
      </c>
      <c r="T387" s="39" t="s">
        <v>34</v>
      </c>
      <c r="U387" s="39" t="s">
        <v>80</v>
      </c>
      <c r="V387" s="39" t="s">
        <v>81</v>
      </c>
      <c r="W387" s="42" t="s">
        <v>1834</v>
      </c>
      <c r="X387" s="39" t="s">
        <v>48</v>
      </c>
      <c r="Y387" s="43">
        <v>46022</v>
      </c>
    </row>
    <row r="388" spans="1:25" ht="80.099999999999994" customHeight="1">
      <c r="A388" s="37">
        <v>386</v>
      </c>
      <c r="B388" s="38">
        <v>1262</v>
      </c>
      <c r="C388" s="39">
        <v>2277323</v>
      </c>
      <c r="D388" s="40" t="s">
        <v>1835</v>
      </c>
      <c r="E388" s="41">
        <v>44635</v>
      </c>
      <c r="F388" s="41">
        <v>44630</v>
      </c>
      <c r="G388" s="39" t="e" vm="3">
        <v>#VALUE!</v>
      </c>
      <c r="H388" s="39" t="e" vm="2">
        <v>#VALUE!</v>
      </c>
      <c r="I388" s="42" t="s">
        <v>1836</v>
      </c>
      <c r="J388" s="39" t="s">
        <v>149</v>
      </c>
      <c r="K388" s="39" t="s">
        <v>150</v>
      </c>
      <c r="L388" s="42" t="s">
        <v>1837</v>
      </c>
      <c r="M388" s="42" t="s">
        <v>1838</v>
      </c>
      <c r="N388" s="42" t="s">
        <v>745</v>
      </c>
      <c r="O388" s="42" t="s">
        <v>32</v>
      </c>
      <c r="P388" s="42" t="s">
        <v>114</v>
      </c>
      <c r="Q388" s="30">
        <v>238324322</v>
      </c>
      <c r="R388" s="30">
        <v>238324322</v>
      </c>
      <c r="S388" s="30">
        <v>310508610.38336599</v>
      </c>
      <c r="T388" s="39" t="s">
        <v>34</v>
      </c>
      <c r="U388" s="39" t="s">
        <v>80</v>
      </c>
      <c r="V388" s="39" t="s">
        <v>81</v>
      </c>
      <c r="W388" s="42" t="s">
        <v>1839</v>
      </c>
      <c r="X388" s="39" t="s">
        <v>38</v>
      </c>
      <c r="Y388" s="43">
        <v>46022</v>
      </c>
    </row>
    <row r="389" spans="1:25" ht="80.099999999999994" customHeight="1">
      <c r="A389" s="37">
        <v>387</v>
      </c>
      <c r="B389" s="38">
        <v>1266</v>
      </c>
      <c r="C389" s="39">
        <v>2281791</v>
      </c>
      <c r="D389" s="40" t="s">
        <v>1840</v>
      </c>
      <c r="E389" s="41">
        <v>44637</v>
      </c>
      <c r="F389" s="41">
        <v>44636</v>
      </c>
      <c r="G389" s="39" t="e" vm="3">
        <v>#VALUE!</v>
      </c>
      <c r="H389" s="39" t="e" vm="2">
        <v>#VALUE!</v>
      </c>
      <c r="I389" s="42" t="s">
        <v>1648</v>
      </c>
      <c r="J389" s="39" t="s">
        <v>149</v>
      </c>
      <c r="K389" s="39" t="s">
        <v>150</v>
      </c>
      <c r="L389" s="42" t="s">
        <v>1841</v>
      </c>
      <c r="M389" s="42" t="s">
        <v>927</v>
      </c>
      <c r="N389" s="42" t="s">
        <v>745</v>
      </c>
      <c r="O389" s="42" t="s">
        <v>32</v>
      </c>
      <c r="P389" s="42" t="s">
        <v>114</v>
      </c>
      <c r="Q389" s="30">
        <v>20000000</v>
      </c>
      <c r="R389" s="30">
        <v>20000000</v>
      </c>
      <c r="S389" s="30">
        <v>28470000</v>
      </c>
      <c r="T389" s="39" t="s">
        <v>34</v>
      </c>
      <c r="U389" s="39" t="s">
        <v>80</v>
      </c>
      <c r="V389" s="39" t="s">
        <v>81</v>
      </c>
      <c r="W389" s="46" t="s">
        <v>1842</v>
      </c>
      <c r="X389" s="39" t="s">
        <v>38</v>
      </c>
      <c r="Y389" s="43">
        <v>45930</v>
      </c>
    </row>
    <row r="390" spans="1:25" ht="80.099999999999994" customHeight="1">
      <c r="A390" s="37">
        <v>388</v>
      </c>
      <c r="B390" s="38">
        <v>1267</v>
      </c>
      <c r="C390" s="39">
        <v>2295383</v>
      </c>
      <c r="D390" s="40" t="s">
        <v>1843</v>
      </c>
      <c r="E390" s="41">
        <v>44637</v>
      </c>
      <c r="F390" s="41">
        <v>44097</v>
      </c>
      <c r="G390" s="39" t="e" vm="62">
        <v>#VALUE!</v>
      </c>
      <c r="H390" s="39" t="e" vm="63">
        <v>#VALUE!</v>
      </c>
      <c r="I390" s="42" t="s">
        <v>1844</v>
      </c>
      <c r="J390" s="39" t="s">
        <v>27</v>
      </c>
      <c r="K390" s="39" t="s">
        <v>1845</v>
      </c>
      <c r="L390" s="42" t="s">
        <v>1846</v>
      </c>
      <c r="M390" s="42" t="s">
        <v>1847</v>
      </c>
      <c r="N390" s="42" t="s">
        <v>1848</v>
      </c>
      <c r="O390" s="42" t="s">
        <v>32</v>
      </c>
      <c r="P390" s="42" t="s">
        <v>114</v>
      </c>
      <c r="Q390" s="30">
        <v>40000000</v>
      </c>
      <c r="R390" s="30">
        <v>0</v>
      </c>
      <c r="S390" s="30">
        <v>0</v>
      </c>
      <c r="T390" s="39" t="s">
        <v>34</v>
      </c>
      <c r="U390" s="39" t="s">
        <v>35</v>
      </c>
      <c r="V390" s="37" t="s">
        <v>36</v>
      </c>
      <c r="W390" s="42" t="s">
        <v>1849</v>
      </c>
      <c r="X390" s="39" t="s">
        <v>38</v>
      </c>
      <c r="Y390" s="43">
        <v>46022</v>
      </c>
    </row>
    <row r="391" spans="1:25" ht="80.099999999999994" customHeight="1">
      <c r="A391" s="37">
        <v>389</v>
      </c>
      <c r="B391" s="38">
        <v>1268</v>
      </c>
      <c r="C391" s="39">
        <v>2279724</v>
      </c>
      <c r="D391" s="40" t="s">
        <v>1850</v>
      </c>
      <c r="E391" s="41">
        <v>44643</v>
      </c>
      <c r="F391" s="41">
        <v>44642</v>
      </c>
      <c r="G391" s="39" t="e" vm="3">
        <v>#VALUE!</v>
      </c>
      <c r="H391" s="39" t="e" vm="2">
        <v>#VALUE!</v>
      </c>
      <c r="I391" s="42" t="s">
        <v>315</v>
      </c>
      <c r="J391" s="39" t="s">
        <v>149</v>
      </c>
      <c r="K391" s="39" t="s">
        <v>150</v>
      </c>
      <c r="L391" s="42" t="s">
        <v>1851</v>
      </c>
      <c r="M391" s="42" t="s">
        <v>1852</v>
      </c>
      <c r="N391" s="42" t="s">
        <v>745</v>
      </c>
      <c r="O391" s="42" t="s">
        <v>32</v>
      </c>
      <c r="P391" s="42" t="s">
        <v>114</v>
      </c>
      <c r="Q391" s="30">
        <v>20000000</v>
      </c>
      <c r="R391" s="30">
        <v>20000000</v>
      </c>
      <c r="S391" s="30">
        <v>28470000</v>
      </c>
      <c r="T391" s="39" t="s">
        <v>34</v>
      </c>
      <c r="U391" s="39" t="s">
        <v>80</v>
      </c>
      <c r="V391" s="39" t="s">
        <v>81</v>
      </c>
      <c r="W391" s="42" t="s">
        <v>1853</v>
      </c>
      <c r="X391" s="39" t="s">
        <v>48</v>
      </c>
      <c r="Y391" s="43">
        <v>46022</v>
      </c>
    </row>
    <row r="392" spans="1:25" ht="80.099999999999994" customHeight="1">
      <c r="A392" s="37">
        <v>390</v>
      </c>
      <c r="B392" s="38">
        <v>1270</v>
      </c>
      <c r="C392" s="39">
        <v>2277852</v>
      </c>
      <c r="D392" s="40" t="s">
        <v>1854</v>
      </c>
      <c r="E392" s="41">
        <v>44643</v>
      </c>
      <c r="F392" s="41">
        <v>44642</v>
      </c>
      <c r="G392" s="39" t="e" vm="47">
        <v>#VALUE!</v>
      </c>
      <c r="H392" s="39" t="e" vm="48">
        <v>#VALUE!</v>
      </c>
      <c r="I392" s="42" t="s">
        <v>1855</v>
      </c>
      <c r="J392" s="39" t="s">
        <v>119</v>
      </c>
      <c r="K392" s="39" t="s">
        <v>279</v>
      </c>
      <c r="L392" s="42" t="s">
        <v>1856</v>
      </c>
      <c r="M392" s="42" t="s">
        <v>1857</v>
      </c>
      <c r="N392" s="42" t="s">
        <v>1858</v>
      </c>
      <c r="O392" s="42" t="s">
        <v>32</v>
      </c>
      <c r="P392" s="42" t="s">
        <v>114</v>
      </c>
      <c r="Q392" s="30">
        <v>8478286</v>
      </c>
      <c r="R392" s="30">
        <v>0</v>
      </c>
      <c r="S392" s="30">
        <v>0</v>
      </c>
      <c r="T392" s="39" t="s">
        <v>34</v>
      </c>
      <c r="U392" s="39" t="s">
        <v>35</v>
      </c>
      <c r="V392" s="39" t="s">
        <v>36</v>
      </c>
      <c r="W392" s="44" t="s">
        <v>1859</v>
      </c>
      <c r="X392" s="39" t="s">
        <v>38</v>
      </c>
      <c r="Y392" s="43">
        <v>45838</v>
      </c>
    </row>
    <row r="393" spans="1:25" ht="80.099999999999994" customHeight="1">
      <c r="A393" s="37">
        <v>391</v>
      </c>
      <c r="B393" s="38">
        <v>1271</v>
      </c>
      <c r="C393" s="39">
        <v>2421590</v>
      </c>
      <c r="D393" s="40" t="s">
        <v>1860</v>
      </c>
      <c r="E393" s="41">
        <v>44648</v>
      </c>
      <c r="F393" s="41">
        <v>44607</v>
      </c>
      <c r="G393" s="39" t="e" vm="3">
        <v>#VALUE!</v>
      </c>
      <c r="H393" s="39" t="e" vm="2">
        <v>#VALUE!</v>
      </c>
      <c r="I393" s="42" t="s">
        <v>1861</v>
      </c>
      <c r="J393" s="39" t="s">
        <v>27</v>
      </c>
      <c r="K393" s="39" t="s">
        <v>1862</v>
      </c>
      <c r="L393" s="42" t="s">
        <v>42</v>
      </c>
      <c r="M393" s="42" t="s">
        <v>1863</v>
      </c>
      <c r="N393" s="42" t="s">
        <v>1864</v>
      </c>
      <c r="O393" s="42" t="s">
        <v>32</v>
      </c>
      <c r="P393" s="42" t="s">
        <v>114</v>
      </c>
      <c r="Q393" s="30">
        <v>2320000</v>
      </c>
      <c r="R393" s="30">
        <v>0</v>
      </c>
      <c r="S393" s="30">
        <v>0</v>
      </c>
      <c r="T393" s="39" t="s">
        <v>45</v>
      </c>
      <c r="U393" s="39" t="s">
        <v>35</v>
      </c>
      <c r="V393" s="39" t="s">
        <v>36</v>
      </c>
      <c r="W393" s="45" t="s">
        <v>1865</v>
      </c>
      <c r="X393" s="39" t="s">
        <v>183</v>
      </c>
      <c r="Y393" s="43">
        <v>45808</v>
      </c>
    </row>
    <row r="394" spans="1:25" ht="80.099999999999994" customHeight="1">
      <c r="A394" s="37">
        <v>392</v>
      </c>
      <c r="B394" s="38">
        <v>1272</v>
      </c>
      <c r="C394" s="39">
        <v>2281797</v>
      </c>
      <c r="D394" s="40" t="s">
        <v>1866</v>
      </c>
      <c r="E394" s="41">
        <v>44648</v>
      </c>
      <c r="F394" s="41">
        <v>44490</v>
      </c>
      <c r="G394" s="39" t="e" vm="3">
        <v>#VALUE!</v>
      </c>
      <c r="H394" s="39" t="e" vm="2">
        <v>#VALUE!</v>
      </c>
      <c r="I394" s="42" t="s">
        <v>310</v>
      </c>
      <c r="J394" s="39" t="s">
        <v>149</v>
      </c>
      <c r="K394" s="39" t="s">
        <v>150</v>
      </c>
      <c r="L394" s="42" t="s">
        <v>1867</v>
      </c>
      <c r="M394" s="42" t="s">
        <v>317</v>
      </c>
      <c r="N394" s="42" t="s">
        <v>745</v>
      </c>
      <c r="O394" s="42" t="s">
        <v>32</v>
      </c>
      <c r="P394" s="42" t="s">
        <v>114</v>
      </c>
      <c r="Q394" s="30">
        <v>18170520</v>
      </c>
      <c r="R394" s="30">
        <v>18170520</v>
      </c>
      <c r="S394" s="30">
        <v>23674054.195539001</v>
      </c>
      <c r="T394" s="39" t="s">
        <v>34</v>
      </c>
      <c r="U394" s="39" t="s">
        <v>80</v>
      </c>
      <c r="V394" s="39" t="s">
        <v>81</v>
      </c>
      <c r="W394" s="42" t="s">
        <v>1868</v>
      </c>
      <c r="X394" s="39" t="s">
        <v>38</v>
      </c>
      <c r="Y394" s="43">
        <v>46022</v>
      </c>
    </row>
    <row r="395" spans="1:25" ht="80.099999999999994" customHeight="1">
      <c r="A395" s="37">
        <v>393</v>
      </c>
      <c r="B395" s="38">
        <v>1274</v>
      </c>
      <c r="C395" s="39">
        <v>2282955</v>
      </c>
      <c r="D395" s="40" t="s">
        <v>1869</v>
      </c>
      <c r="E395" s="41">
        <v>44652</v>
      </c>
      <c r="F395" s="41">
        <v>44480</v>
      </c>
      <c r="G395" s="39" t="e" vm="38">
        <v>#VALUE!</v>
      </c>
      <c r="H395" s="39" t="e" vm="39">
        <v>#VALUE!</v>
      </c>
      <c r="I395" s="42" t="s">
        <v>315</v>
      </c>
      <c r="J395" s="39" t="s">
        <v>149</v>
      </c>
      <c r="K395" s="39" t="s">
        <v>150</v>
      </c>
      <c r="L395" s="42" t="s">
        <v>1870</v>
      </c>
      <c r="M395" s="42" t="s">
        <v>1871</v>
      </c>
      <c r="N395" s="42" t="s">
        <v>745</v>
      </c>
      <c r="O395" s="42" t="s">
        <v>32</v>
      </c>
      <c r="P395" s="42" t="s">
        <v>114</v>
      </c>
      <c r="Q395" s="30">
        <v>1261936640</v>
      </c>
      <c r="R395" s="30">
        <v>1261936640</v>
      </c>
      <c r="S395" s="30">
        <v>1736774920.5564201</v>
      </c>
      <c r="T395" s="39" t="s">
        <v>34</v>
      </c>
      <c r="U395" s="39" t="s">
        <v>80</v>
      </c>
      <c r="V395" s="39" t="s">
        <v>81</v>
      </c>
      <c r="W395" s="42" t="s">
        <v>1872</v>
      </c>
      <c r="X395" s="39" t="s">
        <v>38</v>
      </c>
      <c r="Y395" s="43">
        <v>46022</v>
      </c>
    </row>
    <row r="396" spans="1:25" ht="80.099999999999994" customHeight="1">
      <c r="A396" s="37">
        <v>394</v>
      </c>
      <c r="B396" s="38">
        <v>1277</v>
      </c>
      <c r="C396" s="39" t="s">
        <v>49</v>
      </c>
      <c r="D396" s="40" t="s">
        <v>1873</v>
      </c>
      <c r="E396" s="41">
        <v>44657</v>
      </c>
      <c r="F396" s="41">
        <v>44644</v>
      </c>
      <c r="G396" s="39" t="e" vm="3">
        <v>#VALUE!</v>
      </c>
      <c r="H396" s="39" t="e" vm="2">
        <v>#VALUE!</v>
      </c>
      <c r="I396" s="42" t="s">
        <v>977</v>
      </c>
      <c r="J396" s="39" t="s">
        <v>52</v>
      </c>
      <c r="K396" s="39" t="s">
        <v>110</v>
      </c>
      <c r="L396" s="42" t="s">
        <v>1874</v>
      </c>
      <c r="M396" s="42" t="s">
        <v>1875</v>
      </c>
      <c r="N396" s="42" t="s">
        <v>1876</v>
      </c>
      <c r="O396" s="42" t="s">
        <v>32</v>
      </c>
      <c r="P396" s="42" t="s">
        <v>114</v>
      </c>
      <c r="Q396" s="30">
        <v>87561970</v>
      </c>
      <c r="R396" s="30">
        <v>0</v>
      </c>
      <c r="S396" s="30">
        <v>0</v>
      </c>
      <c r="T396" s="39" t="s">
        <v>34</v>
      </c>
      <c r="U396" s="39" t="s">
        <v>35</v>
      </c>
      <c r="V396" s="39" t="s">
        <v>36</v>
      </c>
      <c r="W396" s="44" t="s">
        <v>1877</v>
      </c>
      <c r="X396" s="39" t="s">
        <v>38</v>
      </c>
      <c r="Y396" s="43">
        <v>45808</v>
      </c>
    </row>
    <row r="397" spans="1:25" ht="80.099999999999994" customHeight="1">
      <c r="A397" s="37">
        <v>395</v>
      </c>
      <c r="B397" s="38">
        <v>1278</v>
      </c>
      <c r="C397" s="39">
        <v>2285487</v>
      </c>
      <c r="D397" s="40" t="s">
        <v>1878</v>
      </c>
      <c r="E397" s="41">
        <v>44658</v>
      </c>
      <c r="F397" s="41">
        <v>44652</v>
      </c>
      <c r="G397" s="39" t="e" vm="3">
        <v>#VALUE!</v>
      </c>
      <c r="H397" s="39" t="e" vm="2">
        <v>#VALUE!</v>
      </c>
      <c r="I397" s="42" t="s">
        <v>1470</v>
      </c>
      <c r="J397" s="39" t="s">
        <v>149</v>
      </c>
      <c r="K397" s="39" t="s">
        <v>150</v>
      </c>
      <c r="L397" s="42" t="s">
        <v>1879</v>
      </c>
      <c r="M397" s="42" t="s">
        <v>30</v>
      </c>
      <c r="N397" s="42" t="s">
        <v>745</v>
      </c>
      <c r="O397" s="42" t="s">
        <v>32</v>
      </c>
      <c r="P397" s="42" t="s">
        <v>114</v>
      </c>
      <c r="Q397" s="30">
        <v>124119989</v>
      </c>
      <c r="R397" s="30">
        <v>124119989</v>
      </c>
      <c r="S397" s="30">
        <v>159721685.780736</v>
      </c>
      <c r="T397" s="39" t="s">
        <v>34</v>
      </c>
      <c r="U397" s="39" t="s">
        <v>80</v>
      </c>
      <c r="V397" s="39" t="s">
        <v>81</v>
      </c>
      <c r="W397" s="42" t="s">
        <v>1880</v>
      </c>
      <c r="X397" s="39" t="s">
        <v>38</v>
      </c>
      <c r="Y397" s="43">
        <v>45808</v>
      </c>
    </row>
    <row r="398" spans="1:25" ht="80.099999999999994" customHeight="1">
      <c r="A398" s="37">
        <v>396</v>
      </c>
      <c r="B398" s="38">
        <v>1288</v>
      </c>
      <c r="C398" s="39">
        <v>2288238</v>
      </c>
      <c r="D398" s="40" t="s">
        <v>1881</v>
      </c>
      <c r="E398" s="41">
        <v>44677</v>
      </c>
      <c r="F398" s="41">
        <v>44659</v>
      </c>
      <c r="G398" s="39" t="e" vm="3">
        <v>#VALUE!</v>
      </c>
      <c r="H398" s="39" t="e" vm="2">
        <v>#VALUE!</v>
      </c>
      <c r="I398" s="42" t="s">
        <v>939</v>
      </c>
      <c r="J398" s="39" t="s">
        <v>149</v>
      </c>
      <c r="K398" s="39" t="s">
        <v>150</v>
      </c>
      <c r="L398" s="42" t="s">
        <v>1882</v>
      </c>
      <c r="M398" s="42" t="s">
        <v>1883</v>
      </c>
      <c r="N398" s="42" t="s">
        <v>745</v>
      </c>
      <c r="O398" s="42" t="s">
        <v>32</v>
      </c>
      <c r="P398" s="42" t="s">
        <v>114</v>
      </c>
      <c r="Q398" s="30">
        <v>20000000</v>
      </c>
      <c r="R398" s="30">
        <v>86495308</v>
      </c>
      <c r="S398" s="30">
        <v>87772567.325671539</v>
      </c>
      <c r="T398" s="39" t="s">
        <v>34</v>
      </c>
      <c r="U398" s="39" t="s">
        <v>80</v>
      </c>
      <c r="V398" s="39" t="s">
        <v>81</v>
      </c>
      <c r="W398" s="45" t="s">
        <v>1884</v>
      </c>
      <c r="X398" s="39" t="s">
        <v>48</v>
      </c>
      <c r="Y398" s="43">
        <v>45869</v>
      </c>
    </row>
    <row r="399" spans="1:25" ht="80.099999999999994" customHeight="1">
      <c r="A399" s="37">
        <v>397</v>
      </c>
      <c r="B399" s="38">
        <v>1290</v>
      </c>
      <c r="C399" s="39">
        <v>2288221</v>
      </c>
      <c r="D399" s="40" t="s">
        <v>1885</v>
      </c>
      <c r="E399" s="41">
        <v>44676</v>
      </c>
      <c r="F399" s="41">
        <v>44672</v>
      </c>
      <c r="G399" s="39" t="e" vm="3">
        <v>#VALUE!</v>
      </c>
      <c r="H399" s="39" t="e" vm="2">
        <v>#VALUE!</v>
      </c>
      <c r="I399" s="42" t="s">
        <v>446</v>
      </c>
      <c r="J399" s="39" t="s">
        <v>149</v>
      </c>
      <c r="K399" s="39" t="s">
        <v>150</v>
      </c>
      <c r="L399" s="42" t="s">
        <v>1886</v>
      </c>
      <c r="M399" s="42" t="s">
        <v>30</v>
      </c>
      <c r="N399" s="42" t="s">
        <v>745</v>
      </c>
      <c r="O399" s="42" t="s">
        <v>32</v>
      </c>
      <c r="P399" s="42" t="s">
        <v>114</v>
      </c>
      <c r="Q399" s="30">
        <v>20141850</v>
      </c>
      <c r="R399" s="30">
        <v>20141850</v>
      </c>
      <c r="S399" s="30">
        <v>25919195.309811998</v>
      </c>
      <c r="T399" s="39" t="s">
        <v>34</v>
      </c>
      <c r="U399" s="39" t="s">
        <v>80</v>
      </c>
      <c r="V399" s="39" t="s">
        <v>81</v>
      </c>
      <c r="W399" s="42" t="s">
        <v>1887</v>
      </c>
      <c r="X399" s="39" t="s">
        <v>38</v>
      </c>
      <c r="Y399" s="43">
        <v>46022</v>
      </c>
    </row>
    <row r="400" spans="1:25" ht="80.099999999999994" customHeight="1">
      <c r="A400" s="37">
        <v>398</v>
      </c>
      <c r="B400" s="38">
        <v>1293</v>
      </c>
      <c r="C400" s="39">
        <v>2290107</v>
      </c>
      <c r="D400" s="40" t="s">
        <v>1888</v>
      </c>
      <c r="E400" s="41">
        <v>44679</v>
      </c>
      <c r="F400" s="41">
        <v>44678</v>
      </c>
      <c r="G400" s="39" t="e" vm="19">
        <v>#VALUE!</v>
      </c>
      <c r="H400" s="39" t="e" vm="20">
        <v>#VALUE!</v>
      </c>
      <c r="I400" s="42" t="s">
        <v>1889</v>
      </c>
      <c r="J400" s="39" t="s">
        <v>149</v>
      </c>
      <c r="K400" s="39" t="s">
        <v>150</v>
      </c>
      <c r="L400" s="42" t="s">
        <v>1890</v>
      </c>
      <c r="M400" s="42" t="s">
        <v>1891</v>
      </c>
      <c r="N400" s="42" t="s">
        <v>745</v>
      </c>
      <c r="O400" s="42" t="s">
        <v>32</v>
      </c>
      <c r="P400" s="42" t="s">
        <v>114</v>
      </c>
      <c r="Q400" s="30">
        <v>20000000</v>
      </c>
      <c r="R400" s="30">
        <v>265303033</v>
      </c>
      <c r="S400" s="30">
        <v>272781456.50087368</v>
      </c>
      <c r="T400" s="39" t="s">
        <v>34</v>
      </c>
      <c r="U400" s="39" t="s">
        <v>80</v>
      </c>
      <c r="V400" s="39" t="s">
        <v>81</v>
      </c>
      <c r="W400" s="44" t="s">
        <v>1892</v>
      </c>
      <c r="X400" s="39" t="s">
        <v>48</v>
      </c>
      <c r="Y400" s="43">
        <v>45808</v>
      </c>
    </row>
    <row r="401" spans="1:25" ht="80.099999999999994" customHeight="1">
      <c r="A401" s="37">
        <v>399</v>
      </c>
      <c r="B401" s="38">
        <v>1294</v>
      </c>
      <c r="C401" s="39">
        <v>2291805</v>
      </c>
      <c r="D401" s="40" t="s">
        <v>1893</v>
      </c>
      <c r="E401" s="41">
        <v>44683</v>
      </c>
      <c r="F401" s="41">
        <v>44679</v>
      </c>
      <c r="G401" s="39" t="e" vm="3">
        <v>#VALUE!</v>
      </c>
      <c r="H401" s="39" t="e" vm="2">
        <v>#VALUE!</v>
      </c>
      <c r="I401" s="42" t="s">
        <v>1894</v>
      </c>
      <c r="J401" s="39" t="s">
        <v>149</v>
      </c>
      <c r="K401" s="39" t="s">
        <v>150</v>
      </c>
      <c r="L401" s="42" t="s">
        <v>1895</v>
      </c>
      <c r="M401" s="42" t="s">
        <v>1896</v>
      </c>
      <c r="N401" s="42" t="s">
        <v>745</v>
      </c>
      <c r="O401" s="42" t="s">
        <v>32</v>
      </c>
      <c r="P401" s="42" t="s">
        <v>114</v>
      </c>
      <c r="Q401" s="30">
        <v>308679043</v>
      </c>
      <c r="R401" s="30">
        <v>91947207</v>
      </c>
      <c r="S401" s="30">
        <v>93006675.949713618</v>
      </c>
      <c r="T401" s="39" t="s">
        <v>34</v>
      </c>
      <c r="U401" s="39" t="s">
        <v>80</v>
      </c>
      <c r="V401" s="39" t="s">
        <v>81</v>
      </c>
      <c r="W401" s="45" t="s">
        <v>1897</v>
      </c>
      <c r="X401" s="39" t="s">
        <v>48</v>
      </c>
      <c r="Y401" s="43">
        <v>45838</v>
      </c>
    </row>
    <row r="402" spans="1:25" ht="80.099999999999994" customHeight="1">
      <c r="A402" s="37">
        <v>400</v>
      </c>
      <c r="B402" s="38">
        <v>1296</v>
      </c>
      <c r="C402" s="39">
        <v>2292856</v>
      </c>
      <c r="D402" s="40" t="s">
        <v>1898</v>
      </c>
      <c r="E402" s="41">
        <v>44685</v>
      </c>
      <c r="F402" s="41">
        <v>44659</v>
      </c>
      <c r="G402" s="39" t="e" vm="10">
        <v>#VALUE!</v>
      </c>
      <c r="H402" s="39" t="e" vm="11">
        <v>#VALUE!</v>
      </c>
      <c r="I402" s="42" t="s">
        <v>1704</v>
      </c>
      <c r="J402" s="39" t="s">
        <v>149</v>
      </c>
      <c r="K402" s="39" t="s">
        <v>150</v>
      </c>
      <c r="L402" s="42" t="s">
        <v>1899</v>
      </c>
      <c r="M402" s="42" t="s">
        <v>953</v>
      </c>
      <c r="N402" s="42" t="s">
        <v>745</v>
      </c>
      <c r="O402" s="42" t="s">
        <v>32</v>
      </c>
      <c r="P402" s="42" t="s">
        <v>114</v>
      </c>
      <c r="Q402" s="30">
        <v>20000000</v>
      </c>
      <c r="R402" s="30">
        <v>20000000</v>
      </c>
      <c r="S402" s="30">
        <v>28470000</v>
      </c>
      <c r="T402" s="39" t="s">
        <v>34</v>
      </c>
      <c r="U402" s="39" t="s">
        <v>80</v>
      </c>
      <c r="V402" s="39" t="s">
        <v>81</v>
      </c>
      <c r="W402" s="42" t="s">
        <v>1900</v>
      </c>
      <c r="X402" s="39" t="s">
        <v>38</v>
      </c>
      <c r="Y402" s="43">
        <v>46022</v>
      </c>
    </row>
    <row r="403" spans="1:25" ht="80.099999999999994" customHeight="1">
      <c r="A403" s="37">
        <v>401</v>
      </c>
      <c r="B403" s="38">
        <v>1297</v>
      </c>
      <c r="C403" s="39">
        <v>2309358</v>
      </c>
      <c r="D403" s="40" t="s">
        <v>1901</v>
      </c>
      <c r="E403" s="41">
        <v>44685</v>
      </c>
      <c r="F403" s="41">
        <v>44489</v>
      </c>
      <c r="G403" s="39" t="e" vm="17">
        <v>#VALUE!</v>
      </c>
      <c r="H403" s="39" t="e" vm="18">
        <v>#VALUE!</v>
      </c>
      <c r="I403" s="42" t="s">
        <v>1902</v>
      </c>
      <c r="J403" s="39" t="s">
        <v>27</v>
      </c>
      <c r="K403" s="39" t="s">
        <v>672</v>
      </c>
      <c r="L403" s="42" t="s">
        <v>42</v>
      </c>
      <c r="M403" s="42" t="s">
        <v>1903</v>
      </c>
      <c r="N403" s="42" t="s">
        <v>1904</v>
      </c>
      <c r="O403" s="42" t="s">
        <v>32</v>
      </c>
      <c r="P403" s="42" t="s">
        <v>114</v>
      </c>
      <c r="Q403" s="30">
        <v>22052150.43</v>
      </c>
      <c r="R403" s="30">
        <v>0</v>
      </c>
      <c r="S403" s="30">
        <v>0</v>
      </c>
      <c r="T403" s="39" t="s">
        <v>45</v>
      </c>
      <c r="U403" s="39" t="s">
        <v>35</v>
      </c>
      <c r="V403" s="39" t="s">
        <v>36</v>
      </c>
      <c r="W403" s="46" t="s">
        <v>1905</v>
      </c>
      <c r="X403" s="39" t="s">
        <v>38</v>
      </c>
      <c r="Y403" s="43">
        <v>45808</v>
      </c>
    </row>
    <row r="404" spans="1:25" ht="80.099999999999994" customHeight="1">
      <c r="A404" s="37">
        <v>402</v>
      </c>
      <c r="B404" s="38">
        <v>1299</v>
      </c>
      <c r="C404" s="39">
        <v>2294086</v>
      </c>
      <c r="D404" s="40" t="s">
        <v>1906</v>
      </c>
      <c r="E404" s="41">
        <v>44691</v>
      </c>
      <c r="F404" s="41">
        <v>44686</v>
      </c>
      <c r="G404" s="39" t="e" vm="3">
        <v>#VALUE!</v>
      </c>
      <c r="H404" s="39" t="e" vm="2">
        <v>#VALUE!</v>
      </c>
      <c r="I404" s="42" t="s">
        <v>939</v>
      </c>
      <c r="J404" s="39" t="s">
        <v>149</v>
      </c>
      <c r="K404" s="39" t="s">
        <v>150</v>
      </c>
      <c r="L404" s="42" t="s">
        <v>1907</v>
      </c>
      <c r="M404" s="42" t="s">
        <v>1908</v>
      </c>
      <c r="N404" s="42" t="s">
        <v>745</v>
      </c>
      <c r="O404" s="42" t="s">
        <v>32</v>
      </c>
      <c r="P404" s="42" t="s">
        <v>114</v>
      </c>
      <c r="Q404" s="30">
        <v>256978444</v>
      </c>
      <c r="R404" s="30">
        <v>256978444</v>
      </c>
      <c r="S404" s="30">
        <v>365221658.25771701</v>
      </c>
      <c r="T404" s="39" t="s">
        <v>34</v>
      </c>
      <c r="U404" s="39" t="s">
        <v>80</v>
      </c>
      <c r="V404" s="39" t="s">
        <v>81</v>
      </c>
      <c r="W404" s="42" t="s">
        <v>1909</v>
      </c>
      <c r="X404" s="39" t="s">
        <v>38</v>
      </c>
      <c r="Y404" s="43">
        <v>46022</v>
      </c>
    </row>
    <row r="405" spans="1:25" ht="80.099999999999994" customHeight="1">
      <c r="A405" s="37">
        <v>403</v>
      </c>
      <c r="B405" s="38">
        <v>1301</v>
      </c>
      <c r="C405" s="39">
        <v>2296989</v>
      </c>
      <c r="D405" s="40" t="s">
        <v>1910</v>
      </c>
      <c r="E405" s="41">
        <v>44691</v>
      </c>
      <c r="F405" s="41">
        <v>44686</v>
      </c>
      <c r="G405" s="39" t="e" vm="64">
        <v>#VALUE!</v>
      </c>
      <c r="H405" s="39" t="e" vm="20">
        <v>#VALUE!</v>
      </c>
      <c r="I405" s="42" t="s">
        <v>538</v>
      </c>
      <c r="J405" s="39" t="s">
        <v>149</v>
      </c>
      <c r="K405" s="39" t="s">
        <v>150</v>
      </c>
      <c r="L405" s="42" t="s">
        <v>1911</v>
      </c>
      <c r="M405" s="42" t="s">
        <v>953</v>
      </c>
      <c r="N405" s="42" t="s">
        <v>745</v>
      </c>
      <c r="O405" s="42" t="s">
        <v>32</v>
      </c>
      <c r="P405" s="42" t="s">
        <v>114</v>
      </c>
      <c r="Q405" s="30">
        <v>20000000</v>
      </c>
      <c r="R405" s="30">
        <v>20000000</v>
      </c>
      <c r="S405" s="30">
        <v>28470000</v>
      </c>
      <c r="T405" s="39" t="s">
        <v>34</v>
      </c>
      <c r="U405" s="39" t="s">
        <v>80</v>
      </c>
      <c r="V405" s="39" t="s">
        <v>81</v>
      </c>
      <c r="W405" s="42" t="s">
        <v>1912</v>
      </c>
      <c r="X405" s="39" t="s">
        <v>38</v>
      </c>
      <c r="Y405" s="43">
        <v>46022</v>
      </c>
    </row>
    <row r="406" spans="1:25" ht="80.099999999999994" customHeight="1">
      <c r="A406" s="37">
        <v>404</v>
      </c>
      <c r="B406" s="38">
        <v>1303</v>
      </c>
      <c r="C406" s="39">
        <v>2295660</v>
      </c>
      <c r="D406" s="40" t="s">
        <v>1913</v>
      </c>
      <c r="E406" s="41">
        <v>44691</v>
      </c>
      <c r="F406" s="41">
        <v>44679</v>
      </c>
      <c r="G406" s="39" t="e" vm="3">
        <v>#VALUE!</v>
      </c>
      <c r="H406" s="39" t="e" vm="2">
        <v>#VALUE!</v>
      </c>
      <c r="I406" s="42" t="s">
        <v>1914</v>
      </c>
      <c r="J406" s="39" t="s">
        <v>149</v>
      </c>
      <c r="K406" s="39" t="s">
        <v>150</v>
      </c>
      <c r="L406" s="42" t="s">
        <v>1915</v>
      </c>
      <c r="M406" s="42" t="s">
        <v>1328</v>
      </c>
      <c r="N406" s="42" t="s">
        <v>745</v>
      </c>
      <c r="O406" s="42" t="s">
        <v>32</v>
      </c>
      <c r="P406" s="42" t="s">
        <v>33</v>
      </c>
      <c r="Q406" s="30">
        <v>20000000</v>
      </c>
      <c r="R406" s="30">
        <v>20000000</v>
      </c>
      <c r="S406" s="30">
        <v>28470000</v>
      </c>
      <c r="T406" s="39" t="s">
        <v>34</v>
      </c>
      <c r="U406" s="39" t="s">
        <v>80</v>
      </c>
      <c r="V406" s="39" t="s">
        <v>81</v>
      </c>
      <c r="W406" s="42" t="s">
        <v>1916</v>
      </c>
      <c r="X406" s="39" t="s">
        <v>38</v>
      </c>
      <c r="Y406" s="43">
        <v>46022</v>
      </c>
    </row>
    <row r="407" spans="1:25" ht="80.099999999999994" customHeight="1">
      <c r="A407" s="37">
        <v>405</v>
      </c>
      <c r="B407" s="38">
        <v>1314</v>
      </c>
      <c r="C407" s="39">
        <v>2298567</v>
      </c>
      <c r="D407" s="40" t="s">
        <v>1917</v>
      </c>
      <c r="E407" s="41">
        <v>44699</v>
      </c>
      <c r="F407" s="41">
        <v>44693</v>
      </c>
      <c r="G407" s="39" t="e" vm="33">
        <v>#VALUE!</v>
      </c>
      <c r="H407" s="39" t="e" vm="11">
        <v>#VALUE!</v>
      </c>
      <c r="I407" s="42" t="s">
        <v>1918</v>
      </c>
      <c r="J407" s="39" t="s">
        <v>27</v>
      </c>
      <c r="K407" s="39" t="s">
        <v>1919</v>
      </c>
      <c r="L407" s="42" t="s">
        <v>1920</v>
      </c>
      <c r="M407" s="42" t="s">
        <v>30</v>
      </c>
      <c r="N407" s="42" t="s">
        <v>1921</v>
      </c>
      <c r="O407" s="42" t="s">
        <v>32</v>
      </c>
      <c r="P407" s="42" t="s">
        <v>114</v>
      </c>
      <c r="Q407" s="30">
        <v>0</v>
      </c>
      <c r="R407" s="30">
        <v>0</v>
      </c>
      <c r="S407" s="30">
        <v>0</v>
      </c>
      <c r="T407" s="39" t="s">
        <v>34</v>
      </c>
      <c r="U407" s="39" t="s">
        <v>35</v>
      </c>
      <c r="V407" s="39" t="s">
        <v>36</v>
      </c>
      <c r="W407" s="46" t="s">
        <v>1922</v>
      </c>
      <c r="X407" s="39" t="s">
        <v>38</v>
      </c>
      <c r="Y407" s="43">
        <v>45688</v>
      </c>
    </row>
    <row r="408" spans="1:25" ht="80.099999999999994" customHeight="1">
      <c r="A408" s="37">
        <v>406</v>
      </c>
      <c r="B408" s="38">
        <v>1318</v>
      </c>
      <c r="C408" s="39">
        <v>2305054</v>
      </c>
      <c r="D408" s="40" t="s">
        <v>1923</v>
      </c>
      <c r="E408" s="41">
        <v>44706</v>
      </c>
      <c r="F408" s="41">
        <v>44699</v>
      </c>
      <c r="G408" s="39" t="e" vm="10">
        <v>#VALUE!</v>
      </c>
      <c r="H408" s="39" t="e" vm="11">
        <v>#VALUE!</v>
      </c>
      <c r="I408" s="42" t="s">
        <v>254</v>
      </c>
      <c r="J408" s="39" t="s">
        <v>149</v>
      </c>
      <c r="K408" s="39" t="s">
        <v>150</v>
      </c>
      <c r="L408" s="42" t="s">
        <v>1924</v>
      </c>
      <c r="M408" s="42" t="s">
        <v>1925</v>
      </c>
      <c r="N408" s="42" t="s">
        <v>745</v>
      </c>
      <c r="O408" s="42" t="s">
        <v>32</v>
      </c>
      <c r="P408" s="42" t="s">
        <v>114</v>
      </c>
      <c r="Q408" s="30">
        <v>20000000</v>
      </c>
      <c r="R408" s="30">
        <v>65659319</v>
      </c>
      <c r="S408" s="30">
        <v>67510139.130883917</v>
      </c>
      <c r="T408" s="39" t="s">
        <v>34</v>
      </c>
      <c r="U408" s="39" t="s">
        <v>80</v>
      </c>
      <c r="V408" s="39" t="s">
        <v>81</v>
      </c>
      <c r="W408" s="42" t="s">
        <v>1926</v>
      </c>
      <c r="X408" s="39" t="s">
        <v>48</v>
      </c>
      <c r="Y408" s="43">
        <v>46022</v>
      </c>
    </row>
    <row r="409" spans="1:25" ht="80.099999999999994" customHeight="1">
      <c r="A409" s="37">
        <v>407</v>
      </c>
      <c r="B409" s="38">
        <v>1319</v>
      </c>
      <c r="C409" s="39">
        <v>2308022</v>
      </c>
      <c r="D409" s="40" t="s">
        <v>1927</v>
      </c>
      <c r="E409" s="41">
        <v>44712</v>
      </c>
      <c r="F409" s="41">
        <v>44706</v>
      </c>
      <c r="G409" s="39" t="e" vm="3">
        <v>#VALUE!</v>
      </c>
      <c r="H409" s="39" t="e" vm="2">
        <v>#VALUE!</v>
      </c>
      <c r="I409" s="42" t="s">
        <v>1928</v>
      </c>
      <c r="J409" s="39" t="s">
        <v>149</v>
      </c>
      <c r="K409" s="39" t="s">
        <v>150</v>
      </c>
      <c r="L409" s="42" t="s">
        <v>1929</v>
      </c>
      <c r="M409" s="42" t="s">
        <v>927</v>
      </c>
      <c r="N409" s="42" t="s">
        <v>745</v>
      </c>
      <c r="O409" s="42" t="s">
        <v>32</v>
      </c>
      <c r="P409" s="42" t="s">
        <v>114</v>
      </c>
      <c r="Q409" s="30">
        <v>176276736</v>
      </c>
      <c r="R409" s="30">
        <v>149661061</v>
      </c>
      <c r="S409" s="30">
        <v>151871076.66757986</v>
      </c>
      <c r="T409" s="39" t="s">
        <v>34</v>
      </c>
      <c r="U409" s="39" t="s">
        <v>80</v>
      </c>
      <c r="V409" s="39" t="s">
        <v>81</v>
      </c>
      <c r="W409" s="42" t="s">
        <v>1930</v>
      </c>
      <c r="X409" s="39" t="s">
        <v>48</v>
      </c>
      <c r="Y409" s="43">
        <v>46022</v>
      </c>
    </row>
    <row r="410" spans="1:25" ht="80.099999999999994" customHeight="1">
      <c r="A410" s="37">
        <v>408</v>
      </c>
      <c r="B410" s="38">
        <v>1320</v>
      </c>
      <c r="C410" s="28">
        <v>2305097</v>
      </c>
      <c r="D410" s="40" t="s">
        <v>1931</v>
      </c>
      <c r="E410" s="41">
        <v>44712</v>
      </c>
      <c r="F410" s="41">
        <v>44697</v>
      </c>
      <c r="G410" s="39" t="e" vm="10">
        <v>#VALUE!</v>
      </c>
      <c r="H410" s="39" t="e" vm="11">
        <v>#VALUE!</v>
      </c>
      <c r="I410" s="42" t="s">
        <v>1721</v>
      </c>
      <c r="J410" s="39" t="s">
        <v>149</v>
      </c>
      <c r="K410" s="39" t="s">
        <v>150</v>
      </c>
      <c r="L410" s="42" t="s">
        <v>1932</v>
      </c>
      <c r="M410" s="42" t="s">
        <v>1933</v>
      </c>
      <c r="N410" s="42" t="s">
        <v>745</v>
      </c>
      <c r="O410" s="42" t="s">
        <v>32</v>
      </c>
      <c r="P410" s="42" t="s">
        <v>33</v>
      </c>
      <c r="Q410" s="30">
        <v>354787840</v>
      </c>
      <c r="R410" s="30">
        <v>354787840</v>
      </c>
      <c r="S410" s="30">
        <v>452744698.01193303</v>
      </c>
      <c r="T410" s="39" t="s">
        <v>34</v>
      </c>
      <c r="U410" s="39" t="s">
        <v>80</v>
      </c>
      <c r="V410" s="39" t="s">
        <v>81</v>
      </c>
      <c r="W410" s="46" t="s">
        <v>1934</v>
      </c>
      <c r="X410" s="39" t="s">
        <v>38</v>
      </c>
      <c r="Y410" s="43">
        <v>45930</v>
      </c>
    </row>
    <row r="411" spans="1:25" ht="80.099999999999994" customHeight="1">
      <c r="A411" s="37">
        <v>409</v>
      </c>
      <c r="B411" s="38">
        <v>1322</v>
      </c>
      <c r="C411" s="39">
        <v>2305258</v>
      </c>
      <c r="D411" s="40" t="s">
        <v>1935</v>
      </c>
      <c r="E411" s="41">
        <v>44713</v>
      </c>
      <c r="F411" s="41">
        <v>44655</v>
      </c>
      <c r="G411" s="39" t="e" vm="3">
        <v>#VALUE!</v>
      </c>
      <c r="H411" s="39" t="e" vm="2">
        <v>#VALUE!</v>
      </c>
      <c r="I411" s="42" t="s">
        <v>1704</v>
      </c>
      <c r="J411" s="39" t="s">
        <v>149</v>
      </c>
      <c r="K411" s="39" t="s">
        <v>150</v>
      </c>
      <c r="L411" s="42" t="s">
        <v>1936</v>
      </c>
      <c r="M411" s="42" t="s">
        <v>1937</v>
      </c>
      <c r="N411" s="42" t="s">
        <v>745</v>
      </c>
      <c r="O411" s="42" t="s">
        <v>32</v>
      </c>
      <c r="P411" s="42" t="s">
        <v>114</v>
      </c>
      <c r="Q411" s="30">
        <v>20000000</v>
      </c>
      <c r="R411" s="30">
        <v>20000000</v>
      </c>
      <c r="S411" s="30">
        <v>28470000</v>
      </c>
      <c r="T411" s="39" t="s">
        <v>34</v>
      </c>
      <c r="U411" s="39" t="s">
        <v>80</v>
      </c>
      <c r="V411" s="39" t="s">
        <v>81</v>
      </c>
      <c r="W411" s="42" t="s">
        <v>1938</v>
      </c>
      <c r="X411" s="39" t="s">
        <v>38</v>
      </c>
      <c r="Y411" s="43">
        <v>46022</v>
      </c>
    </row>
    <row r="412" spans="1:25" ht="80.099999999999994" customHeight="1">
      <c r="A412" s="37">
        <v>410</v>
      </c>
      <c r="B412" s="38">
        <v>1324</v>
      </c>
      <c r="C412" s="39">
        <v>2308019</v>
      </c>
      <c r="D412" s="40" t="s">
        <v>1939</v>
      </c>
      <c r="E412" s="41">
        <v>44720</v>
      </c>
      <c r="F412" s="41">
        <v>44714</v>
      </c>
      <c r="G412" s="39" t="e" vm="3">
        <v>#VALUE!</v>
      </c>
      <c r="H412" s="39" t="e" vm="2">
        <v>#VALUE!</v>
      </c>
      <c r="I412" s="42" t="s">
        <v>1940</v>
      </c>
      <c r="J412" s="39" t="s">
        <v>149</v>
      </c>
      <c r="K412" s="39" t="s">
        <v>150</v>
      </c>
      <c r="L412" s="42" t="s">
        <v>1941</v>
      </c>
      <c r="M412" s="42" t="s">
        <v>1328</v>
      </c>
      <c r="N412" s="42" t="s">
        <v>745</v>
      </c>
      <c r="O412" s="42" t="s">
        <v>32</v>
      </c>
      <c r="P412" s="42" t="s">
        <v>114</v>
      </c>
      <c r="Q412" s="30">
        <v>192756041</v>
      </c>
      <c r="R412" s="30">
        <v>192756041</v>
      </c>
      <c r="S412" s="30">
        <v>253640912.007709</v>
      </c>
      <c r="T412" s="39" t="s">
        <v>34</v>
      </c>
      <c r="U412" s="39" t="s">
        <v>80</v>
      </c>
      <c r="V412" s="39" t="s">
        <v>81</v>
      </c>
      <c r="W412" s="42" t="s">
        <v>1942</v>
      </c>
      <c r="X412" s="39" t="s">
        <v>38</v>
      </c>
      <c r="Y412" s="43">
        <v>46022</v>
      </c>
    </row>
    <row r="413" spans="1:25" ht="80.099999999999994" customHeight="1">
      <c r="A413" s="37">
        <v>411</v>
      </c>
      <c r="B413" s="38">
        <v>1329</v>
      </c>
      <c r="C413" s="39">
        <v>2315583</v>
      </c>
      <c r="D413" s="40" t="s">
        <v>1943</v>
      </c>
      <c r="E413" s="41">
        <v>44725</v>
      </c>
      <c r="F413" s="41">
        <v>44720</v>
      </c>
      <c r="G413" s="39" t="e" vm="3">
        <v>#VALUE!</v>
      </c>
      <c r="H413" s="39" t="e" vm="2">
        <v>#VALUE!</v>
      </c>
      <c r="I413" s="42" t="s">
        <v>1944</v>
      </c>
      <c r="J413" s="39" t="s">
        <v>149</v>
      </c>
      <c r="K413" s="39" t="s">
        <v>150</v>
      </c>
      <c r="L413" s="42" t="s">
        <v>1945</v>
      </c>
      <c r="M413" s="42" t="s">
        <v>1946</v>
      </c>
      <c r="N413" s="42" t="s">
        <v>745</v>
      </c>
      <c r="O413" s="42" t="s">
        <v>32</v>
      </c>
      <c r="P413" s="42" t="s">
        <v>114</v>
      </c>
      <c r="Q413" s="30">
        <v>315502995</v>
      </c>
      <c r="R413" s="30">
        <v>315502995</v>
      </c>
      <c r="S413" s="30">
        <v>400554925.16741699</v>
      </c>
      <c r="T413" s="39" t="s">
        <v>34</v>
      </c>
      <c r="U413" s="39" t="s">
        <v>80</v>
      </c>
      <c r="V413" s="39" t="s">
        <v>81</v>
      </c>
      <c r="W413" s="42" t="s">
        <v>1947</v>
      </c>
      <c r="X413" s="39" t="s">
        <v>38</v>
      </c>
      <c r="Y413" s="43">
        <v>46022</v>
      </c>
    </row>
    <row r="414" spans="1:25" ht="80.099999999999994" customHeight="1">
      <c r="A414" s="37">
        <v>412</v>
      </c>
      <c r="B414" s="38">
        <v>1330</v>
      </c>
      <c r="C414" s="39">
        <v>2311996</v>
      </c>
      <c r="D414" s="40" t="s">
        <v>1948</v>
      </c>
      <c r="E414" s="41">
        <v>44726</v>
      </c>
      <c r="F414" s="41">
        <v>43403</v>
      </c>
      <c r="G414" s="39" t="e" vm="19">
        <v>#VALUE!</v>
      </c>
      <c r="H414" s="39" t="e" vm="20">
        <v>#VALUE!</v>
      </c>
      <c r="I414" s="42" t="s">
        <v>293</v>
      </c>
      <c r="J414" s="39" t="s">
        <v>149</v>
      </c>
      <c r="K414" s="39" t="s">
        <v>150</v>
      </c>
      <c r="L414" s="42" t="s">
        <v>1949</v>
      </c>
      <c r="M414" s="42" t="s">
        <v>236</v>
      </c>
      <c r="N414" s="42" t="s">
        <v>745</v>
      </c>
      <c r="O414" s="42" t="s">
        <v>32</v>
      </c>
      <c r="P414" s="42" t="s">
        <v>114</v>
      </c>
      <c r="Q414" s="30">
        <v>33597219.700000003</v>
      </c>
      <c r="R414" s="30">
        <v>33597219.700000003</v>
      </c>
      <c r="S414" s="30">
        <v>51101895.033469997</v>
      </c>
      <c r="T414" s="39" t="s">
        <v>34</v>
      </c>
      <c r="U414" s="39" t="s">
        <v>80</v>
      </c>
      <c r="V414" s="39" t="s">
        <v>81</v>
      </c>
      <c r="W414" s="42" t="s">
        <v>1950</v>
      </c>
      <c r="X414" s="39" t="s">
        <v>48</v>
      </c>
      <c r="Y414" s="43">
        <v>46022</v>
      </c>
    </row>
    <row r="415" spans="1:25" ht="80.099999999999994" customHeight="1">
      <c r="A415" s="37">
        <v>413</v>
      </c>
      <c r="B415" s="38">
        <v>1331</v>
      </c>
      <c r="C415" s="39" t="s">
        <v>49</v>
      </c>
      <c r="D415" s="40" t="s">
        <v>1951</v>
      </c>
      <c r="E415" s="41">
        <v>44734</v>
      </c>
      <c r="F415" s="41">
        <v>44305</v>
      </c>
      <c r="G415" s="39" t="e" vm="25">
        <v>#VALUE!</v>
      </c>
      <c r="H415" s="39" t="e" vm="26">
        <v>#VALUE!</v>
      </c>
      <c r="I415" s="42" t="s">
        <v>1952</v>
      </c>
      <c r="J415" s="39" t="s">
        <v>52</v>
      </c>
      <c r="K415" s="39" t="s">
        <v>110</v>
      </c>
      <c r="L415" s="42" t="s">
        <v>1953</v>
      </c>
      <c r="M415" s="42" t="s">
        <v>1954</v>
      </c>
      <c r="N415" s="42" t="s">
        <v>1955</v>
      </c>
      <c r="O415" s="42" t="s">
        <v>32</v>
      </c>
      <c r="P415" s="42" t="s">
        <v>114</v>
      </c>
      <c r="Q415" s="30">
        <v>0</v>
      </c>
      <c r="R415" s="30">
        <v>0</v>
      </c>
      <c r="S415" s="30">
        <v>0</v>
      </c>
      <c r="T415" s="39" t="s">
        <v>34</v>
      </c>
      <c r="U415" s="39" t="s">
        <v>35</v>
      </c>
      <c r="V415" s="39" t="s">
        <v>36</v>
      </c>
      <c r="W415" s="46" t="s">
        <v>1956</v>
      </c>
      <c r="X415" s="39" t="s">
        <v>38</v>
      </c>
      <c r="Y415" s="43">
        <v>45808</v>
      </c>
    </row>
    <row r="416" spans="1:25" ht="80.099999999999994" customHeight="1">
      <c r="A416" s="37">
        <v>414</v>
      </c>
      <c r="B416" s="38">
        <v>1332</v>
      </c>
      <c r="C416" s="28">
        <v>2325030</v>
      </c>
      <c r="D416" s="40" t="s">
        <v>1957</v>
      </c>
      <c r="E416" s="41">
        <v>44741</v>
      </c>
      <c r="F416" s="41">
        <v>44596</v>
      </c>
      <c r="G416" s="39" t="e" vm="3">
        <v>#VALUE!</v>
      </c>
      <c r="H416" s="39" t="e" vm="2">
        <v>#VALUE!</v>
      </c>
      <c r="I416" s="42" t="s">
        <v>1958</v>
      </c>
      <c r="J416" s="39" t="s">
        <v>149</v>
      </c>
      <c r="K416" s="39" t="s">
        <v>150</v>
      </c>
      <c r="L416" s="42" t="s">
        <v>1959</v>
      </c>
      <c r="M416" s="42" t="s">
        <v>927</v>
      </c>
      <c r="N416" s="42" t="s">
        <v>745</v>
      </c>
      <c r="O416" s="42" t="s">
        <v>32</v>
      </c>
      <c r="P416" s="42" t="s">
        <v>33</v>
      </c>
      <c r="Q416" s="30">
        <v>138500000</v>
      </c>
      <c r="R416" s="30">
        <v>138500000</v>
      </c>
      <c r="S416" s="30">
        <v>193010799.32766801</v>
      </c>
      <c r="T416" s="39" t="s">
        <v>34</v>
      </c>
      <c r="U416" s="39" t="s">
        <v>80</v>
      </c>
      <c r="V416" s="39" t="s">
        <v>81</v>
      </c>
      <c r="W416" s="42" t="s">
        <v>1960</v>
      </c>
      <c r="X416" s="39" t="s">
        <v>38</v>
      </c>
      <c r="Y416" s="43">
        <v>46022</v>
      </c>
    </row>
    <row r="417" spans="1:25" ht="80.099999999999994" customHeight="1">
      <c r="A417" s="37">
        <v>415</v>
      </c>
      <c r="B417" s="38">
        <v>1340</v>
      </c>
      <c r="C417" s="39">
        <v>2336267</v>
      </c>
      <c r="D417" s="40" t="s">
        <v>1961</v>
      </c>
      <c r="E417" s="41">
        <v>44747</v>
      </c>
      <c r="F417" s="41">
        <v>44722</v>
      </c>
      <c r="G417" s="39" t="e" vm="19">
        <v>#VALUE!</v>
      </c>
      <c r="H417" s="39" t="e" vm="20">
        <v>#VALUE!</v>
      </c>
      <c r="I417" s="42" t="s">
        <v>1962</v>
      </c>
      <c r="J417" s="39" t="s">
        <v>149</v>
      </c>
      <c r="K417" s="39" t="s">
        <v>150</v>
      </c>
      <c r="L417" s="42" t="s">
        <v>1963</v>
      </c>
      <c r="M417" s="42" t="s">
        <v>953</v>
      </c>
      <c r="N417" s="42" t="s">
        <v>745</v>
      </c>
      <c r="O417" s="42" t="s">
        <v>32</v>
      </c>
      <c r="P417" s="42" t="s">
        <v>114</v>
      </c>
      <c r="Q417" s="30">
        <v>20000000</v>
      </c>
      <c r="R417" s="30">
        <v>20000000</v>
      </c>
      <c r="S417" s="30">
        <v>25391513.330478001</v>
      </c>
      <c r="T417" s="39" t="s">
        <v>34</v>
      </c>
      <c r="U417" s="39" t="s">
        <v>80</v>
      </c>
      <c r="V417" s="39" t="s">
        <v>81</v>
      </c>
      <c r="W417" s="42" t="s">
        <v>1964</v>
      </c>
      <c r="X417" s="39" t="s">
        <v>38</v>
      </c>
      <c r="Y417" s="43">
        <v>46022</v>
      </c>
    </row>
    <row r="418" spans="1:25" ht="80.099999999999994" customHeight="1">
      <c r="A418" s="37">
        <v>416</v>
      </c>
      <c r="B418" s="38">
        <v>1341</v>
      </c>
      <c r="C418" s="39">
        <v>2320041</v>
      </c>
      <c r="D418" s="40" t="s">
        <v>1965</v>
      </c>
      <c r="E418" s="41">
        <v>44747</v>
      </c>
      <c r="F418" s="41">
        <v>44729</v>
      </c>
      <c r="G418" s="39" t="e" vm="3">
        <v>#VALUE!</v>
      </c>
      <c r="H418" s="39" t="e" vm="2">
        <v>#VALUE!</v>
      </c>
      <c r="I418" s="42" t="s">
        <v>370</v>
      </c>
      <c r="J418" s="39" t="s">
        <v>149</v>
      </c>
      <c r="K418" s="39" t="s">
        <v>150</v>
      </c>
      <c r="L418" s="42" t="s">
        <v>1966</v>
      </c>
      <c r="M418" s="42" t="s">
        <v>1371</v>
      </c>
      <c r="N418" s="42" t="s">
        <v>745</v>
      </c>
      <c r="O418" s="42" t="s">
        <v>32</v>
      </c>
      <c r="P418" s="42" t="s">
        <v>114</v>
      </c>
      <c r="Q418" s="30">
        <v>20000000</v>
      </c>
      <c r="R418" s="30">
        <v>20000000</v>
      </c>
      <c r="S418" s="30">
        <v>28470000</v>
      </c>
      <c r="T418" s="39" t="s">
        <v>34</v>
      </c>
      <c r="U418" s="39" t="s">
        <v>80</v>
      </c>
      <c r="V418" s="39" t="s">
        <v>81</v>
      </c>
      <c r="W418" s="42" t="s">
        <v>1967</v>
      </c>
      <c r="X418" s="39" t="s">
        <v>38</v>
      </c>
      <c r="Y418" s="43">
        <v>46022</v>
      </c>
    </row>
    <row r="419" spans="1:25" ht="80.099999999999994" customHeight="1">
      <c r="A419" s="37">
        <v>417</v>
      </c>
      <c r="B419" s="38">
        <v>1344</v>
      </c>
      <c r="C419" s="39">
        <v>2317929</v>
      </c>
      <c r="D419" s="40" t="s">
        <v>1968</v>
      </c>
      <c r="E419" s="41">
        <v>44747</v>
      </c>
      <c r="F419" s="41">
        <v>44741</v>
      </c>
      <c r="G419" s="39" t="e" vm="3">
        <v>#VALUE!</v>
      </c>
      <c r="H419" s="39" t="e" vm="2">
        <v>#VALUE!</v>
      </c>
      <c r="I419" s="42" t="s">
        <v>1969</v>
      </c>
      <c r="J419" s="39" t="s">
        <v>27</v>
      </c>
      <c r="K419" s="39" t="s">
        <v>672</v>
      </c>
      <c r="L419" s="42" t="s">
        <v>42</v>
      </c>
      <c r="M419" s="42" t="s">
        <v>1970</v>
      </c>
      <c r="N419" s="42" t="s">
        <v>1971</v>
      </c>
      <c r="O419" s="42" t="s">
        <v>32</v>
      </c>
      <c r="P419" s="42" t="s">
        <v>114</v>
      </c>
      <c r="Q419" s="30">
        <v>125301400</v>
      </c>
      <c r="R419" s="30">
        <v>6300000</v>
      </c>
      <c r="S419" s="30">
        <v>6477585.8629384916</v>
      </c>
      <c r="T419" s="39" t="s">
        <v>45</v>
      </c>
      <c r="U419" s="39" t="s">
        <v>80</v>
      </c>
      <c r="V419" s="39" t="s">
        <v>81</v>
      </c>
      <c r="W419" s="42" t="s">
        <v>1972</v>
      </c>
      <c r="X419" s="39" t="s">
        <v>48</v>
      </c>
      <c r="Y419" s="43">
        <v>46022</v>
      </c>
    </row>
    <row r="420" spans="1:25" ht="80.099999999999994" customHeight="1">
      <c r="A420" s="37">
        <v>418</v>
      </c>
      <c r="B420" s="38">
        <v>1345</v>
      </c>
      <c r="C420" s="39">
        <v>2315634</v>
      </c>
      <c r="D420" s="40" t="s">
        <v>1973</v>
      </c>
      <c r="E420" s="41">
        <v>44747</v>
      </c>
      <c r="F420" s="41">
        <v>44734</v>
      </c>
      <c r="G420" s="39" t="e" vm="10">
        <v>#VALUE!</v>
      </c>
      <c r="H420" s="39" t="e" vm="11">
        <v>#VALUE!</v>
      </c>
      <c r="I420" s="42" t="s">
        <v>870</v>
      </c>
      <c r="J420" s="39" t="s">
        <v>27</v>
      </c>
      <c r="K420" s="39" t="s">
        <v>1974</v>
      </c>
      <c r="L420" s="42" t="s">
        <v>42</v>
      </c>
      <c r="M420" s="42" t="s">
        <v>1975</v>
      </c>
      <c r="N420" s="42" t="s">
        <v>1976</v>
      </c>
      <c r="O420" s="42" t="s">
        <v>32</v>
      </c>
      <c r="P420" s="42" t="s">
        <v>114</v>
      </c>
      <c r="Q420" s="30">
        <v>163918469.33000001</v>
      </c>
      <c r="R420" s="30">
        <v>0</v>
      </c>
      <c r="S420" s="30">
        <v>0</v>
      </c>
      <c r="T420" s="39" t="s">
        <v>45</v>
      </c>
      <c r="U420" s="39" t="s">
        <v>35</v>
      </c>
      <c r="V420" s="39" t="s">
        <v>36</v>
      </c>
      <c r="W420" s="46" t="s">
        <v>1977</v>
      </c>
      <c r="X420" s="39" t="s">
        <v>38</v>
      </c>
      <c r="Y420" s="43">
        <v>45443</v>
      </c>
    </row>
    <row r="421" spans="1:25" ht="80.099999999999994" customHeight="1">
      <c r="A421" s="37">
        <v>419</v>
      </c>
      <c r="B421" s="38">
        <v>1348</v>
      </c>
      <c r="C421" s="39">
        <v>2320044</v>
      </c>
      <c r="D421" s="40" t="s">
        <v>1978</v>
      </c>
      <c r="E421" s="41">
        <v>44753</v>
      </c>
      <c r="F421" s="41">
        <v>44742</v>
      </c>
      <c r="G421" s="39" t="e" vm="3">
        <v>#VALUE!</v>
      </c>
      <c r="H421" s="39" t="e" vm="2">
        <v>#VALUE!</v>
      </c>
      <c r="I421" s="42" t="s">
        <v>608</v>
      </c>
      <c r="J421" s="39" t="s">
        <v>149</v>
      </c>
      <c r="K421" s="39" t="s">
        <v>150</v>
      </c>
      <c r="L421" s="42" t="s">
        <v>1979</v>
      </c>
      <c r="M421" s="42" t="s">
        <v>1084</v>
      </c>
      <c r="N421" s="42" t="s">
        <v>745</v>
      </c>
      <c r="O421" s="42" t="s">
        <v>32</v>
      </c>
      <c r="P421" s="42" t="s">
        <v>114</v>
      </c>
      <c r="Q421" s="30">
        <v>20000000</v>
      </c>
      <c r="R421" s="30">
        <v>20000000</v>
      </c>
      <c r="S421" s="30">
        <v>28470000</v>
      </c>
      <c r="T421" s="39" t="s">
        <v>34</v>
      </c>
      <c r="U421" s="39" t="s">
        <v>80</v>
      </c>
      <c r="V421" s="39" t="s">
        <v>81</v>
      </c>
      <c r="W421" s="42" t="s">
        <v>1980</v>
      </c>
      <c r="X421" s="39" t="s">
        <v>38</v>
      </c>
      <c r="Y421" s="43">
        <v>46022</v>
      </c>
    </row>
    <row r="422" spans="1:25" ht="80.099999999999994" customHeight="1">
      <c r="A422" s="37">
        <v>420</v>
      </c>
      <c r="B422" s="38">
        <v>1351</v>
      </c>
      <c r="C422" s="39">
        <v>2324165</v>
      </c>
      <c r="D422" s="40" t="s">
        <v>1981</v>
      </c>
      <c r="E422" s="41">
        <v>44753</v>
      </c>
      <c r="F422" s="41">
        <v>44748</v>
      </c>
      <c r="G422" s="39" t="e" vm="3">
        <v>#VALUE!</v>
      </c>
      <c r="H422" s="39" t="e" vm="2">
        <v>#VALUE!</v>
      </c>
      <c r="I422" s="42" t="s">
        <v>1982</v>
      </c>
      <c r="J422" s="39" t="s">
        <v>149</v>
      </c>
      <c r="K422" s="39" t="s">
        <v>150</v>
      </c>
      <c r="L422" s="42" t="s">
        <v>1983</v>
      </c>
      <c r="M422" s="42" t="s">
        <v>1984</v>
      </c>
      <c r="N422" s="42" t="s">
        <v>745</v>
      </c>
      <c r="O422" s="42" t="s">
        <v>32</v>
      </c>
      <c r="P422" s="42" t="s">
        <v>114</v>
      </c>
      <c r="Q422" s="30">
        <v>20000000</v>
      </c>
      <c r="R422" s="30">
        <v>20000000</v>
      </c>
      <c r="S422" s="30">
        <v>28470000</v>
      </c>
      <c r="T422" s="39" t="s">
        <v>34</v>
      </c>
      <c r="U422" s="39" t="s">
        <v>80</v>
      </c>
      <c r="V422" s="39" t="s">
        <v>81</v>
      </c>
      <c r="W422" s="42" t="s">
        <v>1985</v>
      </c>
      <c r="X422" s="39" t="s">
        <v>38</v>
      </c>
      <c r="Y422" s="43">
        <v>46022</v>
      </c>
    </row>
    <row r="423" spans="1:25" ht="80.099999999999994" customHeight="1">
      <c r="A423" s="37">
        <v>421</v>
      </c>
      <c r="B423" s="38">
        <v>1352</v>
      </c>
      <c r="C423" s="39">
        <v>2325640</v>
      </c>
      <c r="D423" s="40" t="s">
        <v>1986</v>
      </c>
      <c r="E423" s="41">
        <v>44753</v>
      </c>
      <c r="F423" s="41">
        <v>44749</v>
      </c>
      <c r="G423" s="39" t="e" vm="3">
        <v>#VALUE!</v>
      </c>
      <c r="H423" s="39" t="e" vm="2">
        <v>#VALUE!</v>
      </c>
      <c r="I423" s="42" t="s">
        <v>1704</v>
      </c>
      <c r="J423" s="39" t="s">
        <v>149</v>
      </c>
      <c r="K423" s="39" t="s">
        <v>150</v>
      </c>
      <c r="L423" s="42" t="s">
        <v>1987</v>
      </c>
      <c r="M423" s="42" t="s">
        <v>1984</v>
      </c>
      <c r="N423" s="42" t="s">
        <v>745</v>
      </c>
      <c r="O423" s="42" t="s">
        <v>32</v>
      </c>
      <c r="P423" s="42" t="s">
        <v>114</v>
      </c>
      <c r="Q423" s="30">
        <v>20000000</v>
      </c>
      <c r="R423" s="30">
        <v>20000000</v>
      </c>
      <c r="S423" s="30">
        <v>28470000</v>
      </c>
      <c r="T423" s="39" t="s">
        <v>34</v>
      </c>
      <c r="U423" s="39" t="s">
        <v>80</v>
      </c>
      <c r="V423" s="39" t="s">
        <v>81</v>
      </c>
      <c r="W423" s="42" t="s">
        <v>1988</v>
      </c>
      <c r="X423" s="39" t="s">
        <v>38</v>
      </c>
      <c r="Y423" s="43">
        <v>46022</v>
      </c>
    </row>
    <row r="424" spans="1:25" ht="80.099999999999994" customHeight="1">
      <c r="A424" s="37">
        <v>422</v>
      </c>
      <c r="B424" s="38">
        <v>1354</v>
      </c>
      <c r="C424" s="39">
        <v>2320284</v>
      </c>
      <c r="D424" s="40" t="s">
        <v>1989</v>
      </c>
      <c r="E424" s="41">
        <v>44754</v>
      </c>
      <c r="F424" s="41">
        <v>44725</v>
      </c>
      <c r="G424" s="39" t="e" vm="3">
        <v>#VALUE!</v>
      </c>
      <c r="H424" s="39" t="e" vm="2">
        <v>#VALUE!</v>
      </c>
      <c r="I424" s="42" t="s">
        <v>1982</v>
      </c>
      <c r="J424" s="39" t="s">
        <v>149</v>
      </c>
      <c r="K424" s="39" t="s">
        <v>150</v>
      </c>
      <c r="L424" s="42" t="s">
        <v>1990</v>
      </c>
      <c r="M424" s="42" t="s">
        <v>1991</v>
      </c>
      <c r="N424" s="42" t="s">
        <v>745</v>
      </c>
      <c r="O424" s="42" t="s">
        <v>32</v>
      </c>
      <c r="P424" s="42" t="s">
        <v>114</v>
      </c>
      <c r="Q424" s="30">
        <v>514000000</v>
      </c>
      <c r="R424" s="30">
        <v>412509062.5</v>
      </c>
      <c r="S424" s="30">
        <v>412509062.5</v>
      </c>
      <c r="T424" s="39" t="s">
        <v>34</v>
      </c>
      <c r="U424" s="39" t="s">
        <v>80</v>
      </c>
      <c r="V424" s="39" t="s">
        <v>81</v>
      </c>
      <c r="W424" s="42" t="s">
        <v>1992</v>
      </c>
      <c r="X424" s="39" t="s">
        <v>48</v>
      </c>
      <c r="Y424" s="43">
        <v>46022</v>
      </c>
    </row>
    <row r="425" spans="1:25" ht="80.099999999999994" customHeight="1">
      <c r="A425" s="37">
        <v>423</v>
      </c>
      <c r="B425" s="38">
        <v>1359</v>
      </c>
      <c r="C425" s="39">
        <v>2324855</v>
      </c>
      <c r="D425" s="40" t="s">
        <v>1993</v>
      </c>
      <c r="E425" s="41">
        <v>44763</v>
      </c>
      <c r="F425" s="41">
        <v>44575</v>
      </c>
      <c r="G425" s="39" t="e" vm="3">
        <v>#VALUE!</v>
      </c>
      <c r="H425" s="39" t="e" vm="2">
        <v>#VALUE!</v>
      </c>
      <c r="I425" s="42" t="s">
        <v>1994</v>
      </c>
      <c r="J425" s="39" t="s">
        <v>27</v>
      </c>
      <c r="K425" s="39" t="s">
        <v>132</v>
      </c>
      <c r="L425" s="42" t="s">
        <v>1995</v>
      </c>
      <c r="M425" s="42" t="s">
        <v>1996</v>
      </c>
      <c r="N425" s="42" t="s">
        <v>1997</v>
      </c>
      <c r="O425" s="42" t="s">
        <v>32</v>
      </c>
      <c r="P425" s="42" t="s">
        <v>114</v>
      </c>
      <c r="Q425" s="30">
        <v>250000000</v>
      </c>
      <c r="R425" s="30">
        <v>0</v>
      </c>
      <c r="S425" s="30">
        <v>0</v>
      </c>
      <c r="T425" s="39" t="s">
        <v>34</v>
      </c>
      <c r="U425" s="39" t="s">
        <v>35</v>
      </c>
      <c r="V425" s="37" t="s">
        <v>36</v>
      </c>
      <c r="W425" s="46" t="s">
        <v>1998</v>
      </c>
      <c r="X425" s="39" t="s">
        <v>38</v>
      </c>
      <c r="Y425" s="43">
        <v>45838</v>
      </c>
    </row>
    <row r="426" spans="1:25" ht="80.099999999999994" customHeight="1">
      <c r="A426" s="37">
        <v>424</v>
      </c>
      <c r="B426" s="38">
        <v>1360</v>
      </c>
      <c r="C426" s="39">
        <v>2322685</v>
      </c>
      <c r="D426" s="40" t="s">
        <v>1999</v>
      </c>
      <c r="E426" s="41">
        <v>44763</v>
      </c>
      <c r="F426" s="41">
        <v>44750</v>
      </c>
      <c r="G426" s="39" t="e" vm="3">
        <v>#VALUE!</v>
      </c>
      <c r="H426" s="39" t="e" vm="2">
        <v>#VALUE!</v>
      </c>
      <c r="I426" s="42" t="s">
        <v>560</v>
      </c>
      <c r="J426" s="39" t="s">
        <v>149</v>
      </c>
      <c r="K426" s="39" t="s">
        <v>150</v>
      </c>
      <c r="L426" s="42" t="s">
        <v>2000</v>
      </c>
      <c r="M426" s="42" t="s">
        <v>2001</v>
      </c>
      <c r="N426" s="42" t="s">
        <v>745</v>
      </c>
      <c r="O426" s="42" t="s">
        <v>32</v>
      </c>
      <c r="P426" s="42" t="s">
        <v>114</v>
      </c>
      <c r="Q426" s="30">
        <v>120000000</v>
      </c>
      <c r="R426" s="30">
        <v>120000000</v>
      </c>
      <c r="S426" s="30">
        <v>170820000</v>
      </c>
      <c r="T426" s="39" t="s">
        <v>34</v>
      </c>
      <c r="U426" s="39" t="s">
        <v>80</v>
      </c>
      <c r="V426" s="39" t="s">
        <v>81</v>
      </c>
      <c r="W426" s="42" t="s">
        <v>2002</v>
      </c>
      <c r="X426" s="39" t="s">
        <v>38</v>
      </c>
      <c r="Y426" s="43">
        <v>46022</v>
      </c>
    </row>
    <row r="427" spans="1:25" ht="80.099999999999994" customHeight="1">
      <c r="A427" s="37">
        <v>425</v>
      </c>
      <c r="B427" s="38">
        <v>1362</v>
      </c>
      <c r="C427" s="39">
        <v>2324806</v>
      </c>
      <c r="D427" s="40" t="s">
        <v>2003</v>
      </c>
      <c r="E427" s="41">
        <v>44763</v>
      </c>
      <c r="F427" s="41">
        <v>44389</v>
      </c>
      <c r="G427" s="39" t="e" vm="3">
        <v>#VALUE!</v>
      </c>
      <c r="H427" s="39" t="e" vm="2">
        <v>#VALUE!</v>
      </c>
      <c r="I427" s="42" t="s">
        <v>710</v>
      </c>
      <c r="J427" s="39" t="s">
        <v>119</v>
      </c>
      <c r="K427" s="39" t="s">
        <v>279</v>
      </c>
      <c r="L427" s="42" t="s">
        <v>2004</v>
      </c>
      <c r="M427" s="42" t="s">
        <v>2005</v>
      </c>
      <c r="N427" s="42" t="s">
        <v>2006</v>
      </c>
      <c r="O427" s="42" t="s">
        <v>32</v>
      </c>
      <c r="P427" s="42" t="s">
        <v>114</v>
      </c>
      <c r="Q427" s="30">
        <v>4076316297</v>
      </c>
      <c r="R427" s="30">
        <v>0</v>
      </c>
      <c r="S427" s="30">
        <v>0</v>
      </c>
      <c r="T427" s="39" t="s">
        <v>34</v>
      </c>
      <c r="U427" s="39" t="s">
        <v>35</v>
      </c>
      <c r="V427" s="39" t="s">
        <v>36</v>
      </c>
      <c r="W427" s="46" t="s">
        <v>2007</v>
      </c>
      <c r="X427" s="39" t="s">
        <v>48</v>
      </c>
      <c r="Y427" s="43">
        <v>45930</v>
      </c>
    </row>
    <row r="428" spans="1:25" ht="80.099999999999994" customHeight="1">
      <c r="A428" s="37">
        <v>426</v>
      </c>
      <c r="B428" s="38">
        <v>1364</v>
      </c>
      <c r="C428" s="39">
        <v>2331885</v>
      </c>
      <c r="D428" s="40" t="s">
        <v>2008</v>
      </c>
      <c r="E428" s="41">
        <v>44767</v>
      </c>
      <c r="F428" s="41">
        <v>44750</v>
      </c>
      <c r="G428" s="39" t="e" vm="51">
        <v>#VALUE!</v>
      </c>
      <c r="H428" s="39" t="e" vm="51">
        <v>#VALUE!</v>
      </c>
      <c r="I428" s="42" t="s">
        <v>1182</v>
      </c>
      <c r="J428" s="39" t="s">
        <v>149</v>
      </c>
      <c r="K428" s="39" t="s">
        <v>150</v>
      </c>
      <c r="L428" s="42" t="s">
        <v>2009</v>
      </c>
      <c r="M428" s="42" t="s">
        <v>2010</v>
      </c>
      <c r="N428" s="42" t="s">
        <v>745</v>
      </c>
      <c r="O428" s="42" t="s">
        <v>32</v>
      </c>
      <c r="P428" s="42" t="s">
        <v>114</v>
      </c>
      <c r="Q428" s="30">
        <v>20000000</v>
      </c>
      <c r="R428" s="30">
        <v>20000000</v>
      </c>
      <c r="S428" s="30">
        <v>28470000</v>
      </c>
      <c r="T428" s="39" t="s">
        <v>34</v>
      </c>
      <c r="U428" s="39" t="s">
        <v>80</v>
      </c>
      <c r="V428" s="39" t="s">
        <v>81</v>
      </c>
      <c r="W428" s="42" t="s">
        <v>2011</v>
      </c>
      <c r="X428" s="39" t="s">
        <v>38</v>
      </c>
      <c r="Y428" s="43">
        <v>46022</v>
      </c>
    </row>
    <row r="429" spans="1:25" ht="80.099999999999994" customHeight="1">
      <c r="A429" s="37">
        <v>427</v>
      </c>
      <c r="B429" s="38">
        <v>1366</v>
      </c>
      <c r="C429" s="39">
        <v>2325745</v>
      </c>
      <c r="D429" s="40" t="s">
        <v>2012</v>
      </c>
      <c r="E429" s="41">
        <v>44767</v>
      </c>
      <c r="F429" s="41">
        <v>44763</v>
      </c>
      <c r="G429" s="39" t="e" vm="3">
        <v>#VALUE!</v>
      </c>
      <c r="H429" s="39" t="e" vm="2">
        <v>#VALUE!</v>
      </c>
      <c r="I429" s="42" t="s">
        <v>1421</v>
      </c>
      <c r="J429" s="39" t="s">
        <v>149</v>
      </c>
      <c r="K429" s="39" t="s">
        <v>150</v>
      </c>
      <c r="L429" s="42" t="s">
        <v>2013</v>
      </c>
      <c r="M429" s="42" t="s">
        <v>2014</v>
      </c>
      <c r="N429" s="42" t="s">
        <v>745</v>
      </c>
      <c r="O429" s="42" t="s">
        <v>32</v>
      </c>
      <c r="P429" s="42" t="s">
        <v>114</v>
      </c>
      <c r="Q429" s="30">
        <v>20000000</v>
      </c>
      <c r="R429" s="30">
        <v>20000000</v>
      </c>
      <c r="S429" s="30">
        <v>28470000</v>
      </c>
      <c r="T429" s="39" t="s">
        <v>34</v>
      </c>
      <c r="U429" s="39" t="s">
        <v>80</v>
      </c>
      <c r="V429" s="39" t="s">
        <v>81</v>
      </c>
      <c r="W429" s="46" t="s">
        <v>2015</v>
      </c>
      <c r="X429" s="39" t="s">
        <v>38</v>
      </c>
      <c r="Y429" s="43">
        <v>45869</v>
      </c>
    </row>
    <row r="430" spans="1:25" ht="80.099999999999994" customHeight="1">
      <c r="A430" s="37">
        <v>428</v>
      </c>
      <c r="B430" s="38">
        <v>1367</v>
      </c>
      <c r="C430" s="39">
        <v>2325676</v>
      </c>
      <c r="D430" s="40" t="s">
        <v>2016</v>
      </c>
      <c r="E430" s="41">
        <v>44768</v>
      </c>
      <c r="F430" s="41">
        <v>44763</v>
      </c>
      <c r="G430" s="39" t="e" vm="13">
        <v>#VALUE!</v>
      </c>
      <c r="H430" s="39" t="e" vm="14">
        <v>#VALUE!</v>
      </c>
      <c r="I430" s="42" t="s">
        <v>2017</v>
      </c>
      <c r="J430" s="39" t="s">
        <v>149</v>
      </c>
      <c r="K430" s="39" t="s">
        <v>150</v>
      </c>
      <c r="L430" s="42" t="s">
        <v>2018</v>
      </c>
      <c r="M430" s="42" t="s">
        <v>2019</v>
      </c>
      <c r="N430" s="42" t="s">
        <v>745</v>
      </c>
      <c r="O430" s="42" t="s">
        <v>32</v>
      </c>
      <c r="P430" s="42" t="s">
        <v>114</v>
      </c>
      <c r="Q430" s="30">
        <v>80615661</v>
      </c>
      <c r="R430" s="30">
        <v>80615661</v>
      </c>
      <c r="S430" s="30">
        <v>101530774.23484799</v>
      </c>
      <c r="T430" s="39" t="s">
        <v>34</v>
      </c>
      <c r="U430" s="39" t="s">
        <v>80</v>
      </c>
      <c r="V430" s="39" t="s">
        <v>81</v>
      </c>
      <c r="W430" s="42" t="s">
        <v>2020</v>
      </c>
      <c r="X430" s="39" t="s">
        <v>38</v>
      </c>
      <c r="Y430" s="43">
        <v>46022</v>
      </c>
    </row>
    <row r="431" spans="1:25" ht="80.099999999999994" customHeight="1">
      <c r="A431" s="37">
        <v>429</v>
      </c>
      <c r="B431" s="38">
        <v>1369</v>
      </c>
      <c r="C431" s="39">
        <v>2331725</v>
      </c>
      <c r="D431" s="40" t="s">
        <v>2021</v>
      </c>
      <c r="E431" s="41">
        <v>44769</v>
      </c>
      <c r="F431" s="41">
        <v>44594</v>
      </c>
      <c r="G431" s="39" t="e" vm="65">
        <v>#VALUE!</v>
      </c>
      <c r="H431" s="39" t="e" vm="28">
        <v>#VALUE!</v>
      </c>
      <c r="I431" s="42" t="s">
        <v>2022</v>
      </c>
      <c r="J431" s="39" t="s">
        <v>27</v>
      </c>
      <c r="K431" s="39" t="s">
        <v>132</v>
      </c>
      <c r="L431" s="42" t="s">
        <v>2023</v>
      </c>
      <c r="M431" s="42" t="s">
        <v>2024</v>
      </c>
      <c r="N431" s="42" t="s">
        <v>2025</v>
      </c>
      <c r="O431" s="42" t="s">
        <v>32</v>
      </c>
      <c r="P431" s="42" t="s">
        <v>33</v>
      </c>
      <c r="Q431" s="30">
        <v>34287000</v>
      </c>
      <c r="R431" s="30">
        <v>0</v>
      </c>
      <c r="S431" s="30">
        <v>0</v>
      </c>
      <c r="T431" s="39" t="s">
        <v>34</v>
      </c>
      <c r="U431" s="39" t="s">
        <v>35</v>
      </c>
      <c r="V431" s="39" t="s">
        <v>36</v>
      </c>
      <c r="W431" s="46" t="s">
        <v>2026</v>
      </c>
      <c r="X431" s="39" t="s">
        <v>38</v>
      </c>
      <c r="Y431" s="43">
        <v>45565</v>
      </c>
    </row>
    <row r="432" spans="1:25" ht="80.099999999999994" customHeight="1">
      <c r="A432" s="37">
        <v>430</v>
      </c>
      <c r="B432" s="38">
        <v>1375</v>
      </c>
      <c r="C432" s="39">
        <v>2331795</v>
      </c>
      <c r="D432" s="40" t="s">
        <v>2027</v>
      </c>
      <c r="E432" s="41">
        <v>44778</v>
      </c>
      <c r="F432" s="41">
        <v>44771</v>
      </c>
      <c r="G432" s="39" t="e" vm="8">
        <v>#VALUE!</v>
      </c>
      <c r="H432" s="39" t="e" vm="9">
        <v>#VALUE!</v>
      </c>
      <c r="I432" s="42" t="s">
        <v>743</v>
      </c>
      <c r="J432" s="39" t="s">
        <v>149</v>
      </c>
      <c r="K432" s="39" t="s">
        <v>150</v>
      </c>
      <c r="L432" s="42" t="s">
        <v>2028</v>
      </c>
      <c r="M432" s="42" t="s">
        <v>2029</v>
      </c>
      <c r="N432" s="42" t="s">
        <v>745</v>
      </c>
      <c r="O432" s="42" t="s">
        <v>32</v>
      </c>
      <c r="P432" s="42" t="s">
        <v>114</v>
      </c>
      <c r="Q432" s="30">
        <v>113480992</v>
      </c>
      <c r="R432" s="30">
        <v>113480992</v>
      </c>
      <c r="S432" s="30">
        <v>142922762.59694299</v>
      </c>
      <c r="T432" s="39" t="s">
        <v>34</v>
      </c>
      <c r="U432" s="39" t="s">
        <v>80</v>
      </c>
      <c r="V432" s="39" t="s">
        <v>81</v>
      </c>
      <c r="W432" s="42" t="s">
        <v>2030</v>
      </c>
      <c r="X432" s="39" t="s">
        <v>38</v>
      </c>
      <c r="Y432" s="43">
        <v>46022</v>
      </c>
    </row>
    <row r="433" spans="1:25" ht="80.099999999999994" customHeight="1">
      <c r="A433" s="37">
        <v>431</v>
      </c>
      <c r="B433" s="38">
        <v>1376</v>
      </c>
      <c r="C433" s="39">
        <v>2341455</v>
      </c>
      <c r="D433" s="40" t="s">
        <v>2031</v>
      </c>
      <c r="E433" s="41">
        <v>44781</v>
      </c>
      <c r="F433" s="41">
        <v>44776</v>
      </c>
      <c r="G433" s="39" t="e" vm="19">
        <v>#VALUE!</v>
      </c>
      <c r="H433" s="39" t="e" vm="20">
        <v>#VALUE!</v>
      </c>
      <c r="I433" s="42" t="s">
        <v>1704</v>
      </c>
      <c r="J433" s="39" t="s">
        <v>149</v>
      </c>
      <c r="K433" s="39" t="s">
        <v>150</v>
      </c>
      <c r="L433" s="42" t="s">
        <v>2032</v>
      </c>
      <c r="M433" s="42" t="s">
        <v>2033</v>
      </c>
      <c r="N433" s="42" t="s">
        <v>745</v>
      </c>
      <c r="O433" s="42" t="s">
        <v>32</v>
      </c>
      <c r="P433" s="42" t="s">
        <v>114</v>
      </c>
      <c r="Q433" s="30">
        <v>611999491</v>
      </c>
      <c r="R433" s="30">
        <v>611999491</v>
      </c>
      <c r="S433" s="30">
        <v>762975029.69570398</v>
      </c>
      <c r="T433" s="39" t="s">
        <v>34</v>
      </c>
      <c r="U433" s="39" t="s">
        <v>80</v>
      </c>
      <c r="V433" s="39" t="s">
        <v>81</v>
      </c>
      <c r="W433" s="42" t="s">
        <v>2034</v>
      </c>
      <c r="X433" s="39" t="s">
        <v>38</v>
      </c>
      <c r="Y433" s="43">
        <v>46022</v>
      </c>
    </row>
    <row r="434" spans="1:25" ht="80.099999999999994" customHeight="1">
      <c r="A434" s="37">
        <v>432</v>
      </c>
      <c r="B434" s="38">
        <v>1377</v>
      </c>
      <c r="C434" s="39">
        <v>2331769</v>
      </c>
      <c r="D434" s="40" t="s">
        <v>2035</v>
      </c>
      <c r="E434" s="41">
        <v>44781</v>
      </c>
      <c r="F434" s="41">
        <v>44778</v>
      </c>
      <c r="G434" s="39" t="e" vm="3">
        <v>#VALUE!</v>
      </c>
      <c r="H434" s="39" t="e" vm="2">
        <v>#VALUE!</v>
      </c>
      <c r="I434" s="42" t="s">
        <v>315</v>
      </c>
      <c r="J434" s="39" t="s">
        <v>149</v>
      </c>
      <c r="K434" s="39" t="s">
        <v>150</v>
      </c>
      <c r="L434" s="42" t="s">
        <v>2036</v>
      </c>
      <c r="M434" s="42" t="s">
        <v>2037</v>
      </c>
      <c r="N434" s="42" t="s">
        <v>745</v>
      </c>
      <c r="O434" s="42" t="s">
        <v>32</v>
      </c>
      <c r="P434" s="42" t="s">
        <v>114</v>
      </c>
      <c r="Q434" s="30">
        <v>218713694</v>
      </c>
      <c r="R434" s="30">
        <v>218713694</v>
      </c>
      <c r="S434" s="30">
        <v>272668669.873954</v>
      </c>
      <c r="T434" s="39" t="s">
        <v>34</v>
      </c>
      <c r="U434" s="39" t="s">
        <v>80</v>
      </c>
      <c r="V434" s="39" t="s">
        <v>81</v>
      </c>
      <c r="W434" s="42" t="s">
        <v>2038</v>
      </c>
      <c r="X434" s="39" t="s">
        <v>38</v>
      </c>
      <c r="Y434" s="43">
        <v>46022</v>
      </c>
    </row>
    <row r="435" spans="1:25" ht="80.099999999999994" customHeight="1">
      <c r="A435" s="37">
        <v>433</v>
      </c>
      <c r="B435" s="38">
        <v>1381</v>
      </c>
      <c r="C435" s="39">
        <v>2337454</v>
      </c>
      <c r="D435" s="40" t="s">
        <v>2039</v>
      </c>
      <c r="E435" s="41">
        <v>44782</v>
      </c>
      <c r="F435" s="41">
        <v>44733</v>
      </c>
      <c r="G435" s="39" t="e" vm="66">
        <v>#VALUE!</v>
      </c>
      <c r="H435" s="39" t="e" vm="22">
        <v>#VALUE!</v>
      </c>
      <c r="I435" s="42" t="s">
        <v>1844</v>
      </c>
      <c r="J435" s="39" t="s">
        <v>27</v>
      </c>
      <c r="K435" s="39" t="s">
        <v>2040</v>
      </c>
      <c r="L435" s="42" t="s">
        <v>2041</v>
      </c>
      <c r="M435" s="42" t="s">
        <v>2042</v>
      </c>
      <c r="N435" s="42" t="s">
        <v>2043</v>
      </c>
      <c r="O435" s="42" t="s">
        <v>32</v>
      </c>
      <c r="P435" s="42" t="s">
        <v>114</v>
      </c>
      <c r="Q435" s="30">
        <v>112500000</v>
      </c>
      <c r="R435" s="30">
        <v>0</v>
      </c>
      <c r="S435" s="30">
        <v>0</v>
      </c>
      <c r="T435" s="39" t="s">
        <v>34</v>
      </c>
      <c r="U435" s="39" t="s">
        <v>35</v>
      </c>
      <c r="V435" s="37" t="s">
        <v>36</v>
      </c>
      <c r="W435" s="44" t="s">
        <v>2044</v>
      </c>
      <c r="X435" s="39" t="s">
        <v>38</v>
      </c>
      <c r="Y435" s="43">
        <v>45838</v>
      </c>
    </row>
    <row r="436" spans="1:25" ht="80.099999999999994" customHeight="1">
      <c r="A436" s="37">
        <v>434</v>
      </c>
      <c r="B436" s="38">
        <v>1383</v>
      </c>
      <c r="C436" s="39" t="s">
        <v>49</v>
      </c>
      <c r="D436" s="40" t="s">
        <v>2045</v>
      </c>
      <c r="E436" s="41">
        <v>44783</v>
      </c>
      <c r="F436" s="41">
        <v>44781</v>
      </c>
      <c r="G436" s="39" t="e" vm="3">
        <v>#VALUE!</v>
      </c>
      <c r="H436" s="39" t="e" vm="2">
        <v>#VALUE!</v>
      </c>
      <c r="I436" s="42" t="s">
        <v>2046</v>
      </c>
      <c r="J436" s="39" t="s">
        <v>27</v>
      </c>
      <c r="K436" s="39" t="s">
        <v>2047</v>
      </c>
      <c r="L436" s="42" t="s">
        <v>2048</v>
      </c>
      <c r="M436" s="42" t="s">
        <v>42</v>
      </c>
      <c r="N436" s="42" t="s">
        <v>2049</v>
      </c>
      <c r="O436" s="42" t="s">
        <v>32</v>
      </c>
      <c r="P436" s="42" t="s">
        <v>114</v>
      </c>
      <c r="Q436" s="30">
        <v>58914873.009999998</v>
      </c>
      <c r="R436" s="30">
        <v>0</v>
      </c>
      <c r="S436" s="30">
        <v>0</v>
      </c>
      <c r="T436" s="39" t="s">
        <v>34</v>
      </c>
      <c r="U436" s="39" t="s">
        <v>35</v>
      </c>
      <c r="V436" s="39" t="s">
        <v>36</v>
      </c>
      <c r="W436" s="45" t="s">
        <v>2050</v>
      </c>
      <c r="X436" s="39" t="s">
        <v>38</v>
      </c>
      <c r="Y436" s="43">
        <v>45808</v>
      </c>
    </row>
    <row r="437" spans="1:25" ht="80.099999999999994" customHeight="1">
      <c r="A437" s="37">
        <v>435</v>
      </c>
      <c r="B437" s="38">
        <v>1384</v>
      </c>
      <c r="C437" s="39">
        <v>2336832</v>
      </c>
      <c r="D437" s="40" t="s">
        <v>2051</v>
      </c>
      <c r="E437" s="41">
        <v>44784</v>
      </c>
      <c r="F437" s="41">
        <v>44782</v>
      </c>
      <c r="G437" s="39" t="e" vm="3">
        <v>#VALUE!</v>
      </c>
      <c r="H437" s="39" t="e" vm="2">
        <v>#VALUE!</v>
      </c>
      <c r="I437" s="42" t="s">
        <v>617</v>
      </c>
      <c r="J437" s="39" t="s">
        <v>149</v>
      </c>
      <c r="K437" s="39" t="s">
        <v>150</v>
      </c>
      <c r="L437" s="42" t="s">
        <v>2052</v>
      </c>
      <c r="M437" s="42" t="s">
        <v>2053</v>
      </c>
      <c r="N437" s="42" t="s">
        <v>745</v>
      </c>
      <c r="O437" s="42" t="s">
        <v>32</v>
      </c>
      <c r="P437" s="42" t="s">
        <v>114</v>
      </c>
      <c r="Q437" s="30">
        <v>20000000</v>
      </c>
      <c r="R437" s="30">
        <v>34559549</v>
      </c>
      <c r="S437" s="30">
        <v>43453442.390281461</v>
      </c>
      <c r="T437" s="39" t="s">
        <v>34</v>
      </c>
      <c r="U437" s="39" t="s">
        <v>80</v>
      </c>
      <c r="V437" s="39" t="s">
        <v>81</v>
      </c>
      <c r="W437" s="42" t="s">
        <v>2054</v>
      </c>
      <c r="X437" s="39" t="s">
        <v>222</v>
      </c>
      <c r="Y437" s="43">
        <v>46022</v>
      </c>
    </row>
    <row r="438" spans="1:25" ht="80.099999999999994" customHeight="1">
      <c r="A438" s="37">
        <v>436</v>
      </c>
      <c r="B438" s="38">
        <v>1385</v>
      </c>
      <c r="C438" s="39">
        <v>2340658</v>
      </c>
      <c r="D438" s="40" t="s">
        <v>2055</v>
      </c>
      <c r="E438" s="41">
        <v>44784</v>
      </c>
      <c r="F438" s="41">
        <v>44763</v>
      </c>
      <c r="G438" s="39" t="e" vm="67">
        <v>#VALUE!</v>
      </c>
      <c r="H438" s="39" t="e" vm="11">
        <v>#VALUE!</v>
      </c>
      <c r="I438" s="42" t="s">
        <v>2056</v>
      </c>
      <c r="J438" s="39" t="s">
        <v>27</v>
      </c>
      <c r="K438" s="39" t="s">
        <v>463</v>
      </c>
      <c r="L438" s="42" t="s">
        <v>2057</v>
      </c>
      <c r="M438" s="42" t="s">
        <v>2058</v>
      </c>
      <c r="N438" s="42" t="s">
        <v>2059</v>
      </c>
      <c r="O438" s="42" t="s">
        <v>32</v>
      </c>
      <c r="P438" s="42" t="s">
        <v>114</v>
      </c>
      <c r="Q438" s="30">
        <v>6886000</v>
      </c>
      <c r="R438" s="30">
        <v>0</v>
      </c>
      <c r="S438" s="30">
        <v>0</v>
      </c>
      <c r="T438" s="39" t="s">
        <v>34</v>
      </c>
      <c r="U438" s="39" t="s">
        <v>35</v>
      </c>
      <c r="V438" s="37" t="s">
        <v>36</v>
      </c>
      <c r="W438" s="44" t="s">
        <v>2060</v>
      </c>
      <c r="X438" s="39" t="s">
        <v>38</v>
      </c>
      <c r="Y438" s="43">
        <v>45930</v>
      </c>
    </row>
    <row r="439" spans="1:25" ht="80.099999999999994" customHeight="1">
      <c r="A439" s="37">
        <v>437</v>
      </c>
      <c r="B439" s="38">
        <v>1387</v>
      </c>
      <c r="C439" s="39">
        <v>2376575</v>
      </c>
      <c r="D439" s="40" t="s">
        <v>2061</v>
      </c>
      <c r="E439" s="41">
        <v>44785</v>
      </c>
      <c r="F439" s="41">
        <v>44756</v>
      </c>
      <c r="G439" s="39" t="e" vm="46">
        <v>#VALUE!</v>
      </c>
      <c r="H439" s="39" t="e" vm="14">
        <v>#VALUE!</v>
      </c>
      <c r="I439" s="42" t="s">
        <v>2062</v>
      </c>
      <c r="J439" s="39" t="s">
        <v>27</v>
      </c>
      <c r="K439" s="39" t="s">
        <v>463</v>
      </c>
      <c r="L439" s="42" t="s">
        <v>2063</v>
      </c>
      <c r="M439" s="42" t="s">
        <v>2064</v>
      </c>
      <c r="N439" s="42" t="s">
        <v>2065</v>
      </c>
      <c r="O439" s="42" t="s">
        <v>32</v>
      </c>
      <c r="P439" s="42" t="s">
        <v>114</v>
      </c>
      <c r="Q439" s="30">
        <v>0</v>
      </c>
      <c r="R439" s="30">
        <v>0</v>
      </c>
      <c r="S439" s="30">
        <v>0</v>
      </c>
      <c r="T439" s="39" t="s">
        <v>34</v>
      </c>
      <c r="U439" s="39" t="s">
        <v>35</v>
      </c>
      <c r="V439" s="37" t="s">
        <v>36</v>
      </c>
      <c r="W439" s="42" t="s">
        <v>2066</v>
      </c>
      <c r="X439" s="39" t="s">
        <v>38</v>
      </c>
      <c r="Y439" s="43">
        <v>45808</v>
      </c>
    </row>
    <row r="440" spans="1:25" ht="80.099999999999994" customHeight="1">
      <c r="A440" s="37">
        <v>438</v>
      </c>
      <c r="B440" s="38">
        <v>1390</v>
      </c>
      <c r="C440" s="39">
        <v>2334343</v>
      </c>
      <c r="D440" s="40" t="s">
        <v>2067</v>
      </c>
      <c r="E440" s="41">
        <v>44791</v>
      </c>
      <c r="F440" s="41">
        <v>44771</v>
      </c>
      <c r="G440" s="39" t="e" vm="3">
        <v>#VALUE!</v>
      </c>
      <c r="H440" s="39" t="e" vm="2">
        <v>#VALUE!</v>
      </c>
      <c r="I440" s="42" t="s">
        <v>2068</v>
      </c>
      <c r="J440" s="39" t="s">
        <v>149</v>
      </c>
      <c r="K440" s="39" t="s">
        <v>150</v>
      </c>
      <c r="L440" s="42" t="s">
        <v>1578</v>
      </c>
      <c r="M440" s="42" t="s">
        <v>1937</v>
      </c>
      <c r="N440" s="42" t="s">
        <v>745</v>
      </c>
      <c r="O440" s="42" t="s">
        <v>32</v>
      </c>
      <c r="P440" s="42" t="s">
        <v>114</v>
      </c>
      <c r="Q440" s="30">
        <v>20000000</v>
      </c>
      <c r="R440" s="30">
        <v>20000000</v>
      </c>
      <c r="S440" s="30">
        <v>28470000</v>
      </c>
      <c r="T440" s="39" t="s">
        <v>34</v>
      </c>
      <c r="U440" s="39" t="s">
        <v>80</v>
      </c>
      <c r="V440" s="39" t="s">
        <v>81</v>
      </c>
      <c r="W440" s="45" t="s">
        <v>2069</v>
      </c>
      <c r="X440" s="39" t="s">
        <v>38</v>
      </c>
      <c r="Y440" s="43">
        <v>45869</v>
      </c>
    </row>
    <row r="441" spans="1:25" ht="80.099999999999994" customHeight="1">
      <c r="A441" s="37">
        <v>439</v>
      </c>
      <c r="B441" s="38">
        <v>1391</v>
      </c>
      <c r="C441" s="39">
        <v>2335211</v>
      </c>
      <c r="D441" s="40" t="s">
        <v>2070</v>
      </c>
      <c r="E441" s="41">
        <v>44791</v>
      </c>
      <c r="F441" s="41">
        <v>44783</v>
      </c>
      <c r="G441" s="39" t="e" vm="3">
        <v>#VALUE!</v>
      </c>
      <c r="H441" s="39" t="e" vm="2">
        <v>#VALUE!</v>
      </c>
      <c r="I441" s="42" t="s">
        <v>710</v>
      </c>
      <c r="J441" s="39" t="s">
        <v>119</v>
      </c>
      <c r="K441" s="39" t="s">
        <v>279</v>
      </c>
      <c r="L441" s="42" t="s">
        <v>2071</v>
      </c>
      <c r="M441" s="42" t="s">
        <v>2005</v>
      </c>
      <c r="N441" s="42" t="s">
        <v>2072</v>
      </c>
      <c r="O441" s="42" t="s">
        <v>32</v>
      </c>
      <c r="P441" s="42" t="s">
        <v>114</v>
      </c>
      <c r="Q441" s="30">
        <v>150633648</v>
      </c>
      <c r="R441" s="30">
        <v>0</v>
      </c>
      <c r="S441" s="30">
        <v>0</v>
      </c>
      <c r="T441" s="39" t="s">
        <v>34</v>
      </c>
      <c r="U441" s="39" t="s">
        <v>35</v>
      </c>
      <c r="V441" s="39" t="s">
        <v>36</v>
      </c>
      <c r="W441" s="42" t="s">
        <v>2073</v>
      </c>
      <c r="X441" s="39" t="s">
        <v>48</v>
      </c>
      <c r="Y441" s="43">
        <v>46022</v>
      </c>
    </row>
    <row r="442" spans="1:25" ht="80.099999999999994" customHeight="1">
      <c r="A442" s="37">
        <v>440</v>
      </c>
      <c r="B442" s="38">
        <v>1392</v>
      </c>
      <c r="C442" s="39">
        <v>2341440</v>
      </c>
      <c r="D442" s="40" t="s">
        <v>2074</v>
      </c>
      <c r="E442" s="41">
        <v>44792</v>
      </c>
      <c r="F442" s="41">
        <v>44503</v>
      </c>
      <c r="G442" s="39" t="e" vm="38">
        <v>#VALUE!</v>
      </c>
      <c r="H442" s="39" t="e" vm="39">
        <v>#VALUE!</v>
      </c>
      <c r="I442" s="42" t="s">
        <v>2075</v>
      </c>
      <c r="J442" s="39" t="s">
        <v>149</v>
      </c>
      <c r="K442" s="39" t="s">
        <v>150</v>
      </c>
      <c r="L442" s="42" t="s">
        <v>2076</v>
      </c>
      <c r="M442" s="42" t="s">
        <v>2077</v>
      </c>
      <c r="N442" s="42" t="s">
        <v>745</v>
      </c>
      <c r="O442" s="42" t="s">
        <v>32</v>
      </c>
      <c r="P442" s="42" t="s">
        <v>114</v>
      </c>
      <c r="Q442" s="30">
        <v>591237618</v>
      </c>
      <c r="R442" s="30">
        <v>591237618</v>
      </c>
      <c r="S442" s="30">
        <v>809734307.49023795</v>
      </c>
      <c r="T442" s="39" t="s">
        <v>34</v>
      </c>
      <c r="U442" s="39" t="s">
        <v>80</v>
      </c>
      <c r="V442" s="39" t="s">
        <v>81</v>
      </c>
      <c r="W442" s="42" t="s">
        <v>2078</v>
      </c>
      <c r="X442" s="39" t="s">
        <v>38</v>
      </c>
      <c r="Y442" s="43">
        <v>46022</v>
      </c>
    </row>
    <row r="443" spans="1:25" ht="80.099999999999994" customHeight="1">
      <c r="A443" s="37">
        <v>441</v>
      </c>
      <c r="B443" s="38">
        <v>1393</v>
      </c>
      <c r="C443" s="39">
        <v>2360653</v>
      </c>
      <c r="D443" s="40" t="s">
        <v>2079</v>
      </c>
      <c r="E443" s="41">
        <v>44792</v>
      </c>
      <c r="F443" s="41">
        <v>44783</v>
      </c>
      <c r="G443" s="39" t="e" vm="8">
        <v>#VALUE!</v>
      </c>
      <c r="H443" s="39" t="e" vm="9">
        <v>#VALUE!</v>
      </c>
      <c r="I443" s="42" t="s">
        <v>315</v>
      </c>
      <c r="J443" s="39" t="s">
        <v>149</v>
      </c>
      <c r="K443" s="39" t="s">
        <v>2080</v>
      </c>
      <c r="L443" s="42" t="s">
        <v>2028</v>
      </c>
      <c r="M443" s="42" t="s">
        <v>2081</v>
      </c>
      <c r="N443" s="42" t="s">
        <v>2082</v>
      </c>
      <c r="O443" s="42" t="s">
        <v>32</v>
      </c>
      <c r="P443" s="42" t="s">
        <v>114</v>
      </c>
      <c r="Q443" s="30">
        <v>0</v>
      </c>
      <c r="R443" s="30">
        <v>0</v>
      </c>
      <c r="S443" s="30">
        <v>0</v>
      </c>
      <c r="T443" s="39" t="s">
        <v>34</v>
      </c>
      <c r="U443" s="39" t="s">
        <v>35</v>
      </c>
      <c r="V443" s="39" t="s">
        <v>36</v>
      </c>
      <c r="W443" s="46" t="s">
        <v>2083</v>
      </c>
      <c r="X443" s="39" t="s">
        <v>48</v>
      </c>
      <c r="Y443" s="43">
        <v>45930</v>
      </c>
    </row>
    <row r="444" spans="1:25" ht="80.099999999999994" customHeight="1">
      <c r="A444" s="37">
        <v>442</v>
      </c>
      <c r="B444" s="38">
        <v>1396</v>
      </c>
      <c r="C444" s="39">
        <v>2336286</v>
      </c>
      <c r="D444" s="40" t="s">
        <v>2084</v>
      </c>
      <c r="E444" s="41">
        <v>44795</v>
      </c>
      <c r="F444" s="41">
        <v>44903</v>
      </c>
      <c r="G444" s="39" t="e" vm="3">
        <v>#VALUE!</v>
      </c>
      <c r="H444" s="39" t="e" vm="2">
        <v>#VALUE!</v>
      </c>
      <c r="I444" s="42" t="s">
        <v>2085</v>
      </c>
      <c r="J444" s="39" t="s">
        <v>149</v>
      </c>
      <c r="K444" s="39" t="s">
        <v>150</v>
      </c>
      <c r="L444" s="42" t="s">
        <v>2086</v>
      </c>
      <c r="M444" s="42" t="s">
        <v>2087</v>
      </c>
      <c r="N444" s="42" t="s">
        <v>745</v>
      </c>
      <c r="O444" s="42" t="s">
        <v>32</v>
      </c>
      <c r="P444" s="42" t="s">
        <v>114</v>
      </c>
      <c r="Q444" s="30">
        <v>598412290</v>
      </c>
      <c r="R444" s="30">
        <v>598412290</v>
      </c>
      <c r="S444" s="30">
        <v>746035971.34858501</v>
      </c>
      <c r="T444" s="39" t="s">
        <v>34</v>
      </c>
      <c r="U444" s="39" t="s">
        <v>80</v>
      </c>
      <c r="V444" s="39" t="s">
        <v>81</v>
      </c>
      <c r="W444" s="42" t="s">
        <v>2088</v>
      </c>
      <c r="X444" s="39" t="s">
        <v>38</v>
      </c>
      <c r="Y444" s="43">
        <v>46022</v>
      </c>
    </row>
    <row r="445" spans="1:25" ht="80.099999999999994" customHeight="1">
      <c r="A445" s="37">
        <v>443</v>
      </c>
      <c r="B445" s="38">
        <v>1400</v>
      </c>
      <c r="C445" s="39">
        <v>2344224</v>
      </c>
      <c r="D445" s="40" t="s">
        <v>2089</v>
      </c>
      <c r="E445" s="41">
        <v>44798</v>
      </c>
      <c r="F445" s="41">
        <v>44797</v>
      </c>
      <c r="G445" s="39" t="e" vm="3">
        <v>#VALUE!</v>
      </c>
      <c r="H445" s="39" t="e" vm="2">
        <v>#VALUE!</v>
      </c>
      <c r="I445" s="42" t="s">
        <v>2090</v>
      </c>
      <c r="J445" s="39" t="s">
        <v>149</v>
      </c>
      <c r="K445" s="39" t="s">
        <v>150</v>
      </c>
      <c r="L445" s="42" t="s">
        <v>2091</v>
      </c>
      <c r="M445" s="42" t="s">
        <v>1031</v>
      </c>
      <c r="N445" s="42" t="s">
        <v>745</v>
      </c>
      <c r="O445" s="42" t="s">
        <v>32</v>
      </c>
      <c r="P445" s="42" t="s">
        <v>114</v>
      </c>
      <c r="Q445" s="30">
        <v>20000000</v>
      </c>
      <c r="R445" s="30">
        <v>20000000</v>
      </c>
      <c r="S445" s="30">
        <v>28470000</v>
      </c>
      <c r="T445" s="39" t="s">
        <v>34</v>
      </c>
      <c r="U445" s="39" t="s">
        <v>80</v>
      </c>
      <c r="V445" s="39" t="s">
        <v>81</v>
      </c>
      <c r="W445" s="42" t="s">
        <v>2092</v>
      </c>
      <c r="X445" s="39" t="s">
        <v>38</v>
      </c>
      <c r="Y445" s="43">
        <v>46022</v>
      </c>
    </row>
    <row r="446" spans="1:25" ht="80.099999999999994" customHeight="1">
      <c r="A446" s="37">
        <v>444</v>
      </c>
      <c r="B446" s="38">
        <v>1403</v>
      </c>
      <c r="C446" s="39">
        <v>2341427</v>
      </c>
      <c r="D446" s="40" t="s">
        <v>2093</v>
      </c>
      <c r="E446" s="41">
        <v>44802</v>
      </c>
      <c r="F446" s="41">
        <v>44768</v>
      </c>
      <c r="G446" s="39" t="e" vm="43">
        <v>#VALUE!</v>
      </c>
      <c r="H446" s="39" t="e" vm="44">
        <v>#VALUE!</v>
      </c>
      <c r="I446" s="42" t="s">
        <v>2094</v>
      </c>
      <c r="J446" s="39" t="s">
        <v>27</v>
      </c>
      <c r="K446" s="39" t="s">
        <v>463</v>
      </c>
      <c r="L446" s="42" t="s">
        <v>2095</v>
      </c>
      <c r="M446" s="42" t="s">
        <v>2096</v>
      </c>
      <c r="N446" s="42" t="s">
        <v>2097</v>
      </c>
      <c r="O446" s="42" t="s">
        <v>32</v>
      </c>
      <c r="P446" s="42" t="s">
        <v>114</v>
      </c>
      <c r="Q446" s="30">
        <v>0</v>
      </c>
      <c r="R446" s="30">
        <v>0</v>
      </c>
      <c r="S446" s="30">
        <v>0</v>
      </c>
      <c r="T446" s="39" t="s">
        <v>34</v>
      </c>
      <c r="U446" s="39" t="s">
        <v>35</v>
      </c>
      <c r="V446" s="37" t="s">
        <v>36</v>
      </c>
      <c r="W446" s="42" t="s">
        <v>2098</v>
      </c>
      <c r="X446" s="39" t="s">
        <v>38</v>
      </c>
      <c r="Y446" s="43">
        <v>46022</v>
      </c>
    </row>
    <row r="447" spans="1:25" ht="80.099999999999994" customHeight="1">
      <c r="A447" s="37">
        <v>445</v>
      </c>
      <c r="B447" s="38">
        <v>1411</v>
      </c>
      <c r="C447" s="39">
        <v>2343407</v>
      </c>
      <c r="D447" s="40" t="s">
        <v>2099</v>
      </c>
      <c r="E447" s="41">
        <v>44812</v>
      </c>
      <c r="F447" s="41">
        <v>44809</v>
      </c>
      <c r="G447" s="39" t="e" vm="3">
        <v>#VALUE!</v>
      </c>
      <c r="H447" s="39" t="e" vm="2">
        <v>#VALUE!</v>
      </c>
      <c r="I447" s="42" t="s">
        <v>1982</v>
      </c>
      <c r="J447" s="39" t="s">
        <v>149</v>
      </c>
      <c r="K447" s="39" t="s">
        <v>150</v>
      </c>
      <c r="L447" s="42" t="s">
        <v>2100</v>
      </c>
      <c r="M447" s="42" t="s">
        <v>2101</v>
      </c>
      <c r="N447" s="42" t="s">
        <v>745</v>
      </c>
      <c r="O447" s="42" t="s">
        <v>32</v>
      </c>
      <c r="P447" s="42" t="s">
        <v>114</v>
      </c>
      <c r="Q447" s="30">
        <v>1391583479</v>
      </c>
      <c r="R447" s="30">
        <v>1391583479</v>
      </c>
      <c r="S447" s="30">
        <v>1718890110.46786</v>
      </c>
      <c r="T447" s="39" t="s">
        <v>34</v>
      </c>
      <c r="U447" s="39" t="s">
        <v>80</v>
      </c>
      <c r="V447" s="39" t="s">
        <v>81</v>
      </c>
      <c r="W447" s="42" t="s">
        <v>2102</v>
      </c>
      <c r="X447" s="39" t="s">
        <v>38</v>
      </c>
      <c r="Y447" s="43">
        <v>46022</v>
      </c>
    </row>
    <row r="448" spans="1:25" ht="80.099999999999994" customHeight="1">
      <c r="A448" s="37">
        <v>446</v>
      </c>
      <c r="B448" s="38">
        <v>1425</v>
      </c>
      <c r="C448" s="39">
        <v>2363413</v>
      </c>
      <c r="D448" s="40" t="s">
        <v>2103</v>
      </c>
      <c r="E448" s="41">
        <v>44824</v>
      </c>
      <c r="F448" s="41">
        <v>44804</v>
      </c>
      <c r="G448" s="39" t="e" vm="68">
        <v>#VALUE!</v>
      </c>
      <c r="H448" s="39" t="e" vm="16">
        <v>#VALUE!</v>
      </c>
      <c r="I448" s="42" t="s">
        <v>2104</v>
      </c>
      <c r="J448" s="39" t="s">
        <v>27</v>
      </c>
      <c r="K448" s="39" t="s">
        <v>819</v>
      </c>
      <c r="L448" s="42" t="s">
        <v>2105</v>
      </c>
      <c r="M448" s="42" t="s">
        <v>42</v>
      </c>
      <c r="N448" s="42" t="s">
        <v>2106</v>
      </c>
      <c r="O448" s="42" t="s">
        <v>32</v>
      </c>
      <c r="P448" s="42" t="s">
        <v>114</v>
      </c>
      <c r="Q448" s="30">
        <v>30000000</v>
      </c>
      <c r="R448" s="30">
        <v>0</v>
      </c>
      <c r="S448" s="30">
        <v>0</v>
      </c>
      <c r="T448" s="39" t="s">
        <v>34</v>
      </c>
      <c r="U448" s="39" t="s">
        <v>35</v>
      </c>
      <c r="V448" s="37" t="s">
        <v>36</v>
      </c>
      <c r="W448" s="44" t="s">
        <v>2107</v>
      </c>
      <c r="X448" s="39" t="s">
        <v>38</v>
      </c>
      <c r="Y448" s="43">
        <v>45838</v>
      </c>
    </row>
    <row r="449" spans="1:25" ht="80.099999999999994" customHeight="1">
      <c r="A449" s="37">
        <v>447</v>
      </c>
      <c r="B449" s="38">
        <v>1427</v>
      </c>
      <c r="C449" s="39">
        <v>2352731</v>
      </c>
      <c r="D449" s="40" t="s">
        <v>2108</v>
      </c>
      <c r="E449" s="41">
        <v>44824</v>
      </c>
      <c r="F449" s="41">
        <v>44823</v>
      </c>
      <c r="G449" s="39" t="e" vm="53">
        <v>#VALUE!</v>
      </c>
      <c r="H449" s="39" t="e" vm="54">
        <v>#VALUE!</v>
      </c>
      <c r="I449" s="42" t="s">
        <v>293</v>
      </c>
      <c r="J449" s="39" t="s">
        <v>149</v>
      </c>
      <c r="K449" s="39" t="s">
        <v>150</v>
      </c>
      <c r="L449" s="42" t="s">
        <v>2109</v>
      </c>
      <c r="M449" s="42" t="s">
        <v>2110</v>
      </c>
      <c r="N449" s="42" t="s">
        <v>745</v>
      </c>
      <c r="O449" s="42" t="s">
        <v>32</v>
      </c>
      <c r="P449" s="42" t="s">
        <v>114</v>
      </c>
      <c r="Q449" s="30">
        <v>20000000</v>
      </c>
      <c r="R449" s="30">
        <v>126946091</v>
      </c>
      <c r="S449" s="30">
        <v>128272141.31849635</v>
      </c>
      <c r="T449" s="39" t="s">
        <v>34</v>
      </c>
      <c r="U449" s="39" t="s">
        <v>80</v>
      </c>
      <c r="V449" s="39" t="s">
        <v>81</v>
      </c>
      <c r="W449" s="42" t="s">
        <v>2111</v>
      </c>
      <c r="X449" s="39" t="s">
        <v>48</v>
      </c>
      <c r="Y449" s="43">
        <v>45930</v>
      </c>
    </row>
    <row r="450" spans="1:25" ht="80.099999999999994" customHeight="1">
      <c r="A450" s="37">
        <v>448</v>
      </c>
      <c r="B450" s="38">
        <v>1429</v>
      </c>
      <c r="C450" s="39">
        <v>2352580</v>
      </c>
      <c r="D450" s="40" t="s">
        <v>2112</v>
      </c>
      <c r="E450" s="41">
        <v>44825</v>
      </c>
      <c r="F450" s="41">
        <v>44824</v>
      </c>
      <c r="G450" s="39" t="e" vm="3">
        <v>#VALUE!</v>
      </c>
      <c r="H450" s="39" t="e" vm="2">
        <v>#VALUE!</v>
      </c>
      <c r="I450" s="42" t="s">
        <v>2113</v>
      </c>
      <c r="J450" s="39" t="s">
        <v>149</v>
      </c>
      <c r="K450" s="39" t="s">
        <v>150</v>
      </c>
      <c r="L450" s="42" t="s">
        <v>2114</v>
      </c>
      <c r="M450" s="42" t="s">
        <v>2115</v>
      </c>
      <c r="N450" s="42" t="s">
        <v>745</v>
      </c>
      <c r="O450" s="42" t="s">
        <v>32</v>
      </c>
      <c r="P450" s="42" t="s">
        <v>114</v>
      </c>
      <c r="Q450" s="30">
        <v>20000000</v>
      </c>
      <c r="R450" s="30">
        <v>9096416</v>
      </c>
      <c r="S450" s="30">
        <v>9201230.1713067815</v>
      </c>
      <c r="T450" s="39" t="s">
        <v>34</v>
      </c>
      <c r="U450" s="39" t="s">
        <v>80</v>
      </c>
      <c r="V450" s="39" t="s">
        <v>81</v>
      </c>
      <c r="W450" s="42" t="s">
        <v>2116</v>
      </c>
      <c r="X450" s="39" t="s">
        <v>48</v>
      </c>
      <c r="Y450" s="43">
        <v>45930</v>
      </c>
    </row>
    <row r="451" spans="1:25" ht="80.099999999999994" customHeight="1">
      <c r="A451" s="37">
        <v>449</v>
      </c>
      <c r="B451" s="38">
        <v>1434</v>
      </c>
      <c r="C451" s="39">
        <v>2350367</v>
      </c>
      <c r="D451" s="40" t="s">
        <v>2117</v>
      </c>
      <c r="E451" s="41">
        <v>44832</v>
      </c>
      <c r="F451" s="41">
        <v>44817</v>
      </c>
      <c r="G451" s="39" t="e" vm="3">
        <v>#VALUE!</v>
      </c>
      <c r="H451" s="39" t="e" vm="2">
        <v>#VALUE!</v>
      </c>
      <c r="I451" s="42" t="s">
        <v>2118</v>
      </c>
      <c r="J451" s="39" t="s">
        <v>119</v>
      </c>
      <c r="K451" s="39" t="s">
        <v>279</v>
      </c>
      <c r="L451" s="42" t="s">
        <v>2119</v>
      </c>
      <c r="M451" s="42" t="s">
        <v>2120</v>
      </c>
      <c r="N451" s="42" t="s">
        <v>2121</v>
      </c>
      <c r="O451" s="42" t="s">
        <v>32</v>
      </c>
      <c r="P451" s="42" t="s">
        <v>114</v>
      </c>
      <c r="Q451" s="30">
        <v>127079110</v>
      </c>
      <c r="R451" s="30">
        <v>0</v>
      </c>
      <c r="S451" s="30">
        <v>0</v>
      </c>
      <c r="T451" s="39" t="s">
        <v>34</v>
      </c>
      <c r="U451" s="39" t="s">
        <v>35</v>
      </c>
      <c r="V451" s="39" t="s">
        <v>36</v>
      </c>
      <c r="W451" s="42" t="s">
        <v>2122</v>
      </c>
      <c r="X451" s="39" t="s">
        <v>38</v>
      </c>
      <c r="Y451" s="43">
        <v>45869</v>
      </c>
    </row>
    <row r="452" spans="1:25" ht="80.099999999999994" customHeight="1">
      <c r="A452" s="37">
        <v>450</v>
      </c>
      <c r="B452" s="38">
        <v>1436</v>
      </c>
      <c r="C452" s="39" t="s">
        <v>49</v>
      </c>
      <c r="D452" s="40" t="s">
        <v>2123</v>
      </c>
      <c r="E452" s="41">
        <v>44833</v>
      </c>
      <c r="F452" s="41">
        <v>44831</v>
      </c>
      <c r="G452" s="39" t="e" vm="69">
        <v>#VALUE!</v>
      </c>
      <c r="H452" s="39" t="e" vm="31">
        <v>#VALUE!</v>
      </c>
      <c r="I452" s="42" t="s">
        <v>2124</v>
      </c>
      <c r="J452" s="39" t="s">
        <v>119</v>
      </c>
      <c r="K452" s="39" t="s">
        <v>2125</v>
      </c>
      <c r="L452" s="42" t="s">
        <v>2126</v>
      </c>
      <c r="M452" s="42" t="s">
        <v>2127</v>
      </c>
      <c r="N452" s="42" t="s">
        <v>2128</v>
      </c>
      <c r="O452" s="42" t="s">
        <v>32</v>
      </c>
      <c r="P452" s="42" t="s">
        <v>114</v>
      </c>
      <c r="Q452" s="30">
        <v>980494</v>
      </c>
      <c r="R452" s="30">
        <v>0</v>
      </c>
      <c r="S452" s="30">
        <v>0</v>
      </c>
      <c r="T452" s="39" t="s">
        <v>34</v>
      </c>
      <c r="U452" s="39" t="s">
        <v>35</v>
      </c>
      <c r="V452" s="39" t="s">
        <v>36</v>
      </c>
      <c r="W452" s="42" t="s">
        <v>2129</v>
      </c>
      <c r="X452" s="39" t="s">
        <v>38</v>
      </c>
      <c r="Y452" s="43">
        <v>45808</v>
      </c>
    </row>
    <row r="453" spans="1:25" ht="80.099999999999994" customHeight="1">
      <c r="A453" s="37">
        <v>451</v>
      </c>
      <c r="B453" s="38">
        <v>1439</v>
      </c>
      <c r="C453" s="39">
        <v>2355843</v>
      </c>
      <c r="D453" s="40" t="s">
        <v>2130</v>
      </c>
      <c r="E453" s="41">
        <v>44833</v>
      </c>
      <c r="F453" s="41">
        <v>44830</v>
      </c>
      <c r="G453" s="39" t="e" vm="3">
        <v>#VALUE!</v>
      </c>
      <c r="H453" s="39" t="e" vm="2">
        <v>#VALUE!</v>
      </c>
      <c r="I453" s="42" t="s">
        <v>1982</v>
      </c>
      <c r="J453" s="39" t="s">
        <v>149</v>
      </c>
      <c r="K453" s="39" t="s">
        <v>150</v>
      </c>
      <c r="L453" s="42" t="s">
        <v>2131</v>
      </c>
      <c r="M453" s="42" t="s">
        <v>953</v>
      </c>
      <c r="N453" s="42" t="s">
        <v>745</v>
      </c>
      <c r="O453" s="42" t="s">
        <v>32</v>
      </c>
      <c r="P453" s="42" t="s">
        <v>114</v>
      </c>
      <c r="Q453" s="30">
        <v>20000000</v>
      </c>
      <c r="R453" s="30">
        <v>747117062</v>
      </c>
      <c r="S453" s="30">
        <v>751471410.06649446</v>
      </c>
      <c r="T453" s="39" t="s">
        <v>34</v>
      </c>
      <c r="U453" s="39" t="s">
        <v>80</v>
      </c>
      <c r="V453" s="39" t="s">
        <v>81</v>
      </c>
      <c r="W453" s="45" t="s">
        <v>2132</v>
      </c>
      <c r="X453" s="39" t="s">
        <v>48</v>
      </c>
      <c r="Y453" s="43">
        <v>45930</v>
      </c>
    </row>
    <row r="454" spans="1:25" ht="80.099999999999994" customHeight="1">
      <c r="A454" s="37">
        <v>452</v>
      </c>
      <c r="B454" s="38">
        <v>1445</v>
      </c>
      <c r="C454" s="39">
        <v>2356437</v>
      </c>
      <c r="D454" s="40" t="s">
        <v>2133</v>
      </c>
      <c r="E454" s="41">
        <v>44840</v>
      </c>
      <c r="F454" s="41">
        <v>44837</v>
      </c>
      <c r="G454" s="39" t="e" vm="3">
        <v>#VALUE!</v>
      </c>
      <c r="H454" s="39" t="e" vm="2">
        <v>#VALUE!</v>
      </c>
      <c r="I454" s="42" t="s">
        <v>1201</v>
      </c>
      <c r="J454" s="39" t="s">
        <v>149</v>
      </c>
      <c r="K454" s="39" t="s">
        <v>150</v>
      </c>
      <c r="L454" s="42" t="s">
        <v>2134</v>
      </c>
      <c r="M454" s="42" t="s">
        <v>953</v>
      </c>
      <c r="N454" s="42" t="s">
        <v>745</v>
      </c>
      <c r="O454" s="42" t="s">
        <v>32</v>
      </c>
      <c r="P454" s="42" t="s">
        <v>114</v>
      </c>
      <c r="Q454" s="30">
        <v>20000000</v>
      </c>
      <c r="R454" s="30">
        <v>20000000</v>
      </c>
      <c r="S454" s="30">
        <v>28470000</v>
      </c>
      <c r="T454" s="39" t="s">
        <v>34</v>
      </c>
      <c r="U454" s="39" t="s">
        <v>80</v>
      </c>
      <c r="V454" s="39" t="s">
        <v>81</v>
      </c>
      <c r="W454" s="42" t="s">
        <v>2135</v>
      </c>
      <c r="X454" s="39" t="s">
        <v>38</v>
      </c>
      <c r="Y454" s="43">
        <v>46022</v>
      </c>
    </row>
    <row r="455" spans="1:25" ht="80.099999999999994" customHeight="1">
      <c r="A455" s="37">
        <v>453</v>
      </c>
      <c r="B455" s="38">
        <v>1446</v>
      </c>
      <c r="C455" s="39">
        <v>2355471</v>
      </c>
      <c r="D455" s="40" t="s">
        <v>2136</v>
      </c>
      <c r="E455" s="41">
        <v>44840</v>
      </c>
      <c r="F455" s="41">
        <v>44840</v>
      </c>
      <c r="G455" s="39" t="e" vm="36">
        <v>#VALUE!</v>
      </c>
      <c r="H455" s="39" t="e" vm="37">
        <v>#VALUE!</v>
      </c>
      <c r="I455" s="42" t="s">
        <v>2137</v>
      </c>
      <c r="J455" s="39" t="s">
        <v>149</v>
      </c>
      <c r="K455" s="39" t="s">
        <v>150</v>
      </c>
      <c r="L455" s="42" t="s">
        <v>2138</v>
      </c>
      <c r="M455" s="42" t="s">
        <v>2139</v>
      </c>
      <c r="N455" s="42" t="s">
        <v>745</v>
      </c>
      <c r="O455" s="42" t="s">
        <v>32</v>
      </c>
      <c r="P455" s="42" t="s">
        <v>114</v>
      </c>
      <c r="Q455" s="30">
        <v>20000000</v>
      </c>
      <c r="R455" s="30">
        <v>20000000</v>
      </c>
      <c r="S455" s="30">
        <v>24528066.875842001</v>
      </c>
      <c r="T455" s="39" t="s">
        <v>34</v>
      </c>
      <c r="U455" s="39" t="s">
        <v>80</v>
      </c>
      <c r="V455" s="39" t="s">
        <v>81</v>
      </c>
      <c r="W455" s="42" t="s">
        <v>2140</v>
      </c>
      <c r="X455" s="39" t="s">
        <v>38</v>
      </c>
      <c r="Y455" s="43">
        <v>46022</v>
      </c>
    </row>
    <row r="456" spans="1:25" ht="80.099999999999994" customHeight="1">
      <c r="A456" s="37">
        <v>454</v>
      </c>
      <c r="B456" s="38">
        <v>1447</v>
      </c>
      <c r="C456" s="39">
        <v>2365010</v>
      </c>
      <c r="D456" s="40" t="s">
        <v>2141</v>
      </c>
      <c r="E456" s="41">
        <v>44840</v>
      </c>
      <c r="F456" s="41">
        <v>44839</v>
      </c>
      <c r="G456" s="39" t="e" vm="3">
        <v>#VALUE!</v>
      </c>
      <c r="H456" s="39" t="e" vm="2">
        <v>#VALUE!</v>
      </c>
      <c r="I456" s="42" t="s">
        <v>2142</v>
      </c>
      <c r="J456" s="39" t="s">
        <v>149</v>
      </c>
      <c r="K456" s="39" t="s">
        <v>150</v>
      </c>
      <c r="L456" s="42" t="s">
        <v>2143</v>
      </c>
      <c r="M456" s="42" t="s">
        <v>2144</v>
      </c>
      <c r="N456" s="42" t="s">
        <v>745</v>
      </c>
      <c r="O456" s="42" t="s">
        <v>32</v>
      </c>
      <c r="P456" s="42" t="s">
        <v>114</v>
      </c>
      <c r="Q456" s="30">
        <v>20000000</v>
      </c>
      <c r="R456" s="30">
        <v>117921166</v>
      </c>
      <c r="S456" s="30">
        <v>131214999.64475189</v>
      </c>
      <c r="T456" s="39" t="s">
        <v>34</v>
      </c>
      <c r="U456" s="39" t="s">
        <v>80</v>
      </c>
      <c r="V456" s="39" t="s">
        <v>81</v>
      </c>
      <c r="W456" s="42" t="s">
        <v>2145</v>
      </c>
      <c r="X456" s="39" t="s">
        <v>222</v>
      </c>
      <c r="Y456" s="43">
        <v>46022</v>
      </c>
    </row>
    <row r="457" spans="1:25" ht="80.099999999999994" customHeight="1">
      <c r="A457" s="37">
        <v>455</v>
      </c>
      <c r="B457" s="38">
        <v>1448</v>
      </c>
      <c r="C457" s="39">
        <v>2358041</v>
      </c>
      <c r="D457" s="40" t="s">
        <v>2146</v>
      </c>
      <c r="E457" s="41">
        <v>44844</v>
      </c>
      <c r="F457" s="41">
        <v>44841</v>
      </c>
      <c r="G457" s="39" t="e" vm="3">
        <v>#VALUE!</v>
      </c>
      <c r="H457" s="39" t="e" vm="2">
        <v>#VALUE!</v>
      </c>
      <c r="I457" s="42" t="s">
        <v>2147</v>
      </c>
      <c r="J457" s="39" t="s">
        <v>119</v>
      </c>
      <c r="K457" s="39" t="s">
        <v>279</v>
      </c>
      <c r="L457" s="42" t="s">
        <v>2148</v>
      </c>
      <c r="M457" s="42" t="s">
        <v>42</v>
      </c>
      <c r="N457" s="42" t="s">
        <v>2149</v>
      </c>
      <c r="O457" s="42" t="s">
        <v>32</v>
      </c>
      <c r="P457" s="42" t="s">
        <v>114</v>
      </c>
      <c r="Q457" s="30">
        <v>27935055</v>
      </c>
      <c r="R457" s="30">
        <v>0</v>
      </c>
      <c r="S457" s="30">
        <v>0</v>
      </c>
      <c r="T457" s="39" t="s">
        <v>34</v>
      </c>
      <c r="U457" s="39" t="s">
        <v>35</v>
      </c>
      <c r="V457" s="37" t="s">
        <v>36</v>
      </c>
      <c r="W457" s="44" t="s">
        <v>2150</v>
      </c>
      <c r="X457" s="39" t="s">
        <v>48</v>
      </c>
      <c r="Y457" s="43">
        <v>45930</v>
      </c>
    </row>
    <row r="458" spans="1:25" ht="80.099999999999994" customHeight="1">
      <c r="A458" s="37">
        <v>456</v>
      </c>
      <c r="B458" s="38">
        <v>1452</v>
      </c>
      <c r="C458" s="39" t="s">
        <v>49</v>
      </c>
      <c r="D458" s="40" t="s">
        <v>2151</v>
      </c>
      <c r="E458" s="41">
        <v>44845</v>
      </c>
      <c r="F458" s="41">
        <v>44840</v>
      </c>
      <c r="G458" s="39" t="e" vm="3">
        <v>#VALUE!</v>
      </c>
      <c r="H458" s="39" t="e" vm="2">
        <v>#VALUE!</v>
      </c>
      <c r="I458" s="42" t="s">
        <v>2046</v>
      </c>
      <c r="J458" s="39" t="s">
        <v>27</v>
      </c>
      <c r="K458" s="39" t="s">
        <v>2047</v>
      </c>
      <c r="L458" s="42" t="s">
        <v>2152</v>
      </c>
      <c r="M458" s="42" t="s">
        <v>30</v>
      </c>
      <c r="N458" s="42" t="s">
        <v>2153</v>
      </c>
      <c r="O458" s="42" t="s">
        <v>32</v>
      </c>
      <c r="P458" s="42" t="s">
        <v>114</v>
      </c>
      <c r="Q458" s="30">
        <v>40000000</v>
      </c>
      <c r="R458" s="30">
        <v>16900000</v>
      </c>
      <c r="S458" s="30">
        <v>19189971.783606064</v>
      </c>
      <c r="T458" s="39" t="s">
        <v>34</v>
      </c>
      <c r="U458" s="39" t="s">
        <v>80</v>
      </c>
      <c r="V458" s="39" t="s">
        <v>81</v>
      </c>
      <c r="W458" s="45" t="s">
        <v>2154</v>
      </c>
      <c r="X458" s="39" t="s">
        <v>48</v>
      </c>
      <c r="Y458" s="43">
        <v>45838</v>
      </c>
    </row>
    <row r="459" spans="1:25" ht="80.099999999999994" customHeight="1">
      <c r="A459" s="37">
        <v>457</v>
      </c>
      <c r="B459" s="38">
        <v>1453</v>
      </c>
      <c r="C459" s="39">
        <v>2360944</v>
      </c>
      <c r="D459" s="40" t="s">
        <v>2155</v>
      </c>
      <c r="E459" s="41">
        <v>44845</v>
      </c>
      <c r="F459" s="41">
        <v>44746</v>
      </c>
      <c r="G459" s="39" t="e" vm="13">
        <v>#VALUE!</v>
      </c>
      <c r="H459" s="39" t="e" vm="14">
        <v>#VALUE!</v>
      </c>
      <c r="I459" s="42" t="s">
        <v>1182</v>
      </c>
      <c r="J459" s="39" t="s">
        <v>149</v>
      </c>
      <c r="K459" s="39" t="s">
        <v>150</v>
      </c>
      <c r="L459" s="42" t="s">
        <v>2156</v>
      </c>
      <c r="M459" s="42" t="s">
        <v>2157</v>
      </c>
      <c r="N459" s="42" t="s">
        <v>745</v>
      </c>
      <c r="O459" s="42" t="s">
        <v>32</v>
      </c>
      <c r="P459" s="42" t="s">
        <v>114</v>
      </c>
      <c r="Q459" s="30">
        <v>20000000</v>
      </c>
      <c r="R459" s="30">
        <v>20000000</v>
      </c>
      <c r="S459" s="30">
        <v>28470000</v>
      </c>
      <c r="T459" s="39" t="s">
        <v>34</v>
      </c>
      <c r="U459" s="39" t="s">
        <v>80</v>
      </c>
      <c r="V459" s="39" t="s">
        <v>81</v>
      </c>
      <c r="W459" s="42" t="s">
        <v>2158</v>
      </c>
      <c r="X459" s="39" t="s">
        <v>38</v>
      </c>
      <c r="Y459" s="43">
        <v>46022</v>
      </c>
    </row>
    <row r="460" spans="1:25" ht="80.099999999999994" customHeight="1">
      <c r="A460" s="37">
        <v>458</v>
      </c>
      <c r="B460" s="38">
        <v>1455</v>
      </c>
      <c r="C460" s="39">
        <v>2360987</v>
      </c>
      <c r="D460" s="40" t="s">
        <v>2159</v>
      </c>
      <c r="E460" s="41">
        <v>44847</v>
      </c>
      <c r="F460" s="41">
        <v>44846</v>
      </c>
      <c r="G460" s="39" t="e" vm="3">
        <v>#VALUE!</v>
      </c>
      <c r="H460" s="39" t="e" vm="2">
        <v>#VALUE!</v>
      </c>
      <c r="I460" s="42" t="s">
        <v>2160</v>
      </c>
      <c r="J460" s="39" t="s">
        <v>27</v>
      </c>
      <c r="K460" s="39" t="s">
        <v>672</v>
      </c>
      <c r="L460" s="42" t="s">
        <v>2161</v>
      </c>
      <c r="M460" s="42" t="s">
        <v>2162</v>
      </c>
      <c r="N460" s="42" t="s">
        <v>2163</v>
      </c>
      <c r="O460" s="42" t="s">
        <v>32</v>
      </c>
      <c r="P460" s="42" t="s">
        <v>114</v>
      </c>
      <c r="Q460" s="30">
        <v>243638402.46000001</v>
      </c>
      <c r="R460" s="30">
        <v>0</v>
      </c>
      <c r="S460" s="30">
        <v>0</v>
      </c>
      <c r="T460" s="39" t="s">
        <v>34</v>
      </c>
      <c r="U460" s="39" t="s">
        <v>35</v>
      </c>
      <c r="V460" s="37" t="s">
        <v>36</v>
      </c>
      <c r="W460" s="44" t="s">
        <v>2164</v>
      </c>
      <c r="X460" s="39" t="s">
        <v>38</v>
      </c>
      <c r="Y460" s="43">
        <v>45716</v>
      </c>
    </row>
    <row r="461" spans="1:25" ht="80.099999999999994" customHeight="1">
      <c r="A461" s="37">
        <v>459</v>
      </c>
      <c r="B461" s="38">
        <v>1456</v>
      </c>
      <c r="C461" s="39">
        <v>2360958</v>
      </c>
      <c r="D461" s="40" t="s">
        <v>2165</v>
      </c>
      <c r="E461" s="41">
        <v>44847</v>
      </c>
      <c r="F461" s="41">
        <v>44841</v>
      </c>
      <c r="G461" s="39" t="e" vm="19">
        <v>#VALUE!</v>
      </c>
      <c r="H461" s="39" t="e" vm="20">
        <v>#VALUE!</v>
      </c>
      <c r="I461" s="42" t="s">
        <v>1815</v>
      </c>
      <c r="J461" s="39" t="s">
        <v>149</v>
      </c>
      <c r="K461" s="39" t="s">
        <v>150</v>
      </c>
      <c r="L461" s="42" t="s">
        <v>2166</v>
      </c>
      <c r="M461" s="42" t="s">
        <v>953</v>
      </c>
      <c r="N461" s="42" t="s">
        <v>745</v>
      </c>
      <c r="O461" s="42" t="s">
        <v>32</v>
      </c>
      <c r="P461" s="42" t="s">
        <v>114</v>
      </c>
      <c r="Q461" s="30">
        <v>215439671</v>
      </c>
      <c r="R461" s="30">
        <v>59096743</v>
      </c>
      <c r="S461" s="30">
        <v>59714054.287491679</v>
      </c>
      <c r="T461" s="39" t="s">
        <v>34</v>
      </c>
      <c r="U461" s="39" t="s">
        <v>80</v>
      </c>
      <c r="V461" s="39" t="s">
        <v>81</v>
      </c>
      <c r="W461" s="42" t="s">
        <v>2167</v>
      </c>
      <c r="X461" s="39" t="s">
        <v>48</v>
      </c>
      <c r="Y461" s="43">
        <v>45838</v>
      </c>
    </row>
    <row r="462" spans="1:25" ht="80.099999999999994" customHeight="1">
      <c r="A462" s="37">
        <v>460</v>
      </c>
      <c r="B462" s="38">
        <v>1460</v>
      </c>
      <c r="C462" s="39" t="s">
        <v>49</v>
      </c>
      <c r="D462" s="40" t="s">
        <v>2168</v>
      </c>
      <c r="E462" s="41">
        <v>44858</v>
      </c>
      <c r="F462" s="41">
        <v>44852</v>
      </c>
      <c r="G462" s="39" t="e" vm="10">
        <v>#VALUE!</v>
      </c>
      <c r="H462" s="39" t="e" vm="11">
        <v>#VALUE!</v>
      </c>
      <c r="I462" s="42" t="s">
        <v>2169</v>
      </c>
      <c r="J462" s="39" t="s">
        <v>119</v>
      </c>
      <c r="K462" s="39" t="s">
        <v>2125</v>
      </c>
      <c r="L462" s="42" t="s">
        <v>2170</v>
      </c>
      <c r="M462" s="42" t="s">
        <v>2171</v>
      </c>
      <c r="N462" s="42" t="s">
        <v>2172</v>
      </c>
      <c r="O462" s="42" t="s">
        <v>32</v>
      </c>
      <c r="P462" s="42" t="s">
        <v>114</v>
      </c>
      <c r="Q462" s="30">
        <v>0</v>
      </c>
      <c r="R462" s="30">
        <v>0</v>
      </c>
      <c r="S462" s="30">
        <v>0</v>
      </c>
      <c r="T462" s="39" t="s">
        <v>34</v>
      </c>
      <c r="U462" s="39" t="s">
        <v>35</v>
      </c>
      <c r="V462" s="39" t="s">
        <v>36</v>
      </c>
      <c r="W462" s="42" t="s">
        <v>2173</v>
      </c>
      <c r="X462" s="39" t="s">
        <v>38</v>
      </c>
      <c r="Y462" s="43">
        <v>45808</v>
      </c>
    </row>
    <row r="463" spans="1:25" ht="80.099999999999994" customHeight="1">
      <c r="A463" s="37">
        <v>461</v>
      </c>
      <c r="B463" s="38">
        <v>1462</v>
      </c>
      <c r="C463" s="39">
        <v>2368358</v>
      </c>
      <c r="D463" s="40" t="s">
        <v>2174</v>
      </c>
      <c r="E463" s="41">
        <v>44860</v>
      </c>
      <c r="F463" s="41">
        <v>44635</v>
      </c>
      <c r="G463" s="39" t="e" vm="30">
        <v>#VALUE!</v>
      </c>
      <c r="H463" s="39" t="e" vm="31">
        <v>#VALUE!</v>
      </c>
      <c r="I463" s="42" t="s">
        <v>2175</v>
      </c>
      <c r="J463" s="39" t="s">
        <v>27</v>
      </c>
      <c r="K463" s="39" t="s">
        <v>2176</v>
      </c>
      <c r="L463" s="42" t="s">
        <v>2177</v>
      </c>
      <c r="M463" s="42" t="s">
        <v>2178</v>
      </c>
      <c r="N463" s="42" t="s">
        <v>4684</v>
      </c>
      <c r="O463" s="42" t="s">
        <v>32</v>
      </c>
      <c r="P463" s="42" t="s">
        <v>114</v>
      </c>
      <c r="Q463" s="30">
        <v>126357641.59999999</v>
      </c>
      <c r="R463" s="30">
        <v>0</v>
      </c>
      <c r="S463" s="30">
        <v>0</v>
      </c>
      <c r="T463" s="39" t="s">
        <v>34</v>
      </c>
      <c r="U463" s="39" t="s">
        <v>35</v>
      </c>
      <c r="V463" s="37" t="s">
        <v>36</v>
      </c>
      <c r="W463" s="45" t="s">
        <v>2179</v>
      </c>
      <c r="X463" s="39" t="s">
        <v>38</v>
      </c>
      <c r="Y463" s="43">
        <v>45930</v>
      </c>
    </row>
    <row r="464" spans="1:25" ht="80.099999999999994" customHeight="1">
      <c r="A464" s="37">
        <v>462</v>
      </c>
      <c r="B464" s="38">
        <v>1464</v>
      </c>
      <c r="C464" s="39">
        <v>2363417</v>
      </c>
      <c r="D464" s="40" t="s">
        <v>2180</v>
      </c>
      <c r="E464" s="41">
        <v>44860</v>
      </c>
      <c r="F464" s="41">
        <v>44855</v>
      </c>
      <c r="G464" s="39" t="e" vm="3">
        <v>#VALUE!</v>
      </c>
      <c r="H464" s="39" t="e" vm="2">
        <v>#VALUE!</v>
      </c>
      <c r="I464" s="42" t="s">
        <v>743</v>
      </c>
      <c r="J464" s="39" t="s">
        <v>149</v>
      </c>
      <c r="K464" s="39" t="s">
        <v>150</v>
      </c>
      <c r="L464" s="42" t="s">
        <v>2181</v>
      </c>
      <c r="M464" s="42" t="s">
        <v>2182</v>
      </c>
      <c r="N464" s="42" t="s">
        <v>745</v>
      </c>
      <c r="O464" s="42" t="s">
        <v>32</v>
      </c>
      <c r="P464" s="42" t="s">
        <v>114</v>
      </c>
      <c r="Q464" s="30">
        <v>20000000</v>
      </c>
      <c r="R464" s="30">
        <v>20000000</v>
      </c>
      <c r="S464" s="30">
        <v>28470000</v>
      </c>
      <c r="T464" s="39" t="s">
        <v>34</v>
      </c>
      <c r="U464" s="39" t="s">
        <v>80</v>
      </c>
      <c r="V464" s="39" t="s">
        <v>81</v>
      </c>
      <c r="W464" s="42" t="s">
        <v>2183</v>
      </c>
      <c r="X464" s="39" t="s">
        <v>38</v>
      </c>
      <c r="Y464" s="43">
        <v>46022</v>
      </c>
    </row>
    <row r="465" spans="1:25" ht="80.099999999999994" customHeight="1">
      <c r="A465" s="37">
        <v>463</v>
      </c>
      <c r="B465" s="38">
        <v>1467</v>
      </c>
      <c r="C465" s="39">
        <v>2368360</v>
      </c>
      <c r="D465" s="40" t="s">
        <v>2184</v>
      </c>
      <c r="E465" s="41">
        <v>44860</v>
      </c>
      <c r="F465" s="41">
        <v>44693</v>
      </c>
      <c r="G465" s="39" t="e" vm="3">
        <v>#VALUE!</v>
      </c>
      <c r="H465" s="39" t="e" vm="2">
        <v>#VALUE!</v>
      </c>
      <c r="I465" s="42" t="s">
        <v>2185</v>
      </c>
      <c r="J465" s="39" t="s">
        <v>27</v>
      </c>
      <c r="K465" s="39" t="s">
        <v>2186</v>
      </c>
      <c r="L465" s="42" t="s">
        <v>42</v>
      </c>
      <c r="M465" s="42" t="s">
        <v>2187</v>
      </c>
      <c r="N465" s="42" t="s">
        <v>2188</v>
      </c>
      <c r="O465" s="42" t="s">
        <v>32</v>
      </c>
      <c r="P465" s="42" t="s">
        <v>114</v>
      </c>
      <c r="Q465" s="30">
        <v>0</v>
      </c>
      <c r="R465" s="30">
        <v>0</v>
      </c>
      <c r="S465" s="30">
        <v>0</v>
      </c>
      <c r="T465" s="39" t="s">
        <v>45</v>
      </c>
      <c r="U465" s="39" t="s">
        <v>35</v>
      </c>
      <c r="V465" s="39" t="s">
        <v>36</v>
      </c>
      <c r="W465" s="44" t="s">
        <v>2189</v>
      </c>
      <c r="X465" s="39" t="s">
        <v>38</v>
      </c>
      <c r="Y465" s="43">
        <v>45930</v>
      </c>
    </row>
    <row r="466" spans="1:25" ht="80.099999999999994" customHeight="1">
      <c r="A466" s="37">
        <v>464</v>
      </c>
      <c r="B466" s="38">
        <v>1469</v>
      </c>
      <c r="C466" s="39">
        <v>2368357</v>
      </c>
      <c r="D466" s="40" t="s">
        <v>2190</v>
      </c>
      <c r="E466" s="41">
        <v>44861</v>
      </c>
      <c r="F466" s="41">
        <v>44832</v>
      </c>
      <c r="G466" s="39" t="e" vm="6">
        <v>#VALUE!</v>
      </c>
      <c r="H466" s="39" t="e" vm="7">
        <v>#VALUE!</v>
      </c>
      <c r="I466" s="42" t="s">
        <v>1125</v>
      </c>
      <c r="J466" s="39" t="s">
        <v>149</v>
      </c>
      <c r="K466" s="39" t="s">
        <v>150</v>
      </c>
      <c r="L466" s="42" t="s">
        <v>2191</v>
      </c>
      <c r="M466" s="42" t="s">
        <v>2192</v>
      </c>
      <c r="N466" s="42" t="s">
        <v>745</v>
      </c>
      <c r="O466" s="42" t="s">
        <v>32</v>
      </c>
      <c r="P466" s="42" t="s">
        <v>114</v>
      </c>
      <c r="Q466" s="30">
        <v>50000000</v>
      </c>
      <c r="R466" s="30">
        <v>28396641</v>
      </c>
      <c r="S466" s="30">
        <v>34665512.46395386</v>
      </c>
      <c r="T466" s="39" t="s">
        <v>34</v>
      </c>
      <c r="U466" s="39" t="s">
        <v>80</v>
      </c>
      <c r="V466" s="39" t="s">
        <v>81</v>
      </c>
      <c r="W466" s="45" t="s">
        <v>2193</v>
      </c>
      <c r="X466" s="39" t="s">
        <v>48</v>
      </c>
      <c r="Y466" s="43">
        <v>45808</v>
      </c>
    </row>
    <row r="467" spans="1:25" ht="80.099999999999994" customHeight="1">
      <c r="A467" s="37">
        <v>465</v>
      </c>
      <c r="B467" s="38">
        <v>1470</v>
      </c>
      <c r="C467" s="39">
        <v>2378342</v>
      </c>
      <c r="D467" s="40" t="s">
        <v>2194</v>
      </c>
      <c r="E467" s="41">
        <v>44862</v>
      </c>
      <c r="F467" s="41">
        <v>44810</v>
      </c>
      <c r="G467" s="39" t="e" vm="3">
        <v>#VALUE!</v>
      </c>
      <c r="H467" s="39" t="e" vm="2">
        <v>#VALUE!</v>
      </c>
      <c r="I467" s="42" t="s">
        <v>2195</v>
      </c>
      <c r="J467" s="39" t="s">
        <v>27</v>
      </c>
      <c r="K467" s="39" t="s">
        <v>463</v>
      </c>
      <c r="L467" s="42" t="s">
        <v>2196</v>
      </c>
      <c r="M467" s="42" t="s">
        <v>2197</v>
      </c>
      <c r="N467" s="42" t="s">
        <v>2198</v>
      </c>
      <c r="O467" s="42" t="s">
        <v>32</v>
      </c>
      <c r="P467" s="42" t="s">
        <v>114</v>
      </c>
      <c r="Q467" s="30">
        <v>97042589.879999995</v>
      </c>
      <c r="R467" s="30">
        <v>0</v>
      </c>
      <c r="S467" s="30">
        <v>0</v>
      </c>
      <c r="T467" s="39" t="s">
        <v>34</v>
      </c>
      <c r="U467" s="39" t="s">
        <v>35</v>
      </c>
      <c r="V467" s="37" t="s">
        <v>36</v>
      </c>
      <c r="W467" s="42" t="s">
        <v>2199</v>
      </c>
      <c r="X467" s="39" t="s">
        <v>48</v>
      </c>
      <c r="Y467" s="43">
        <v>46022</v>
      </c>
    </row>
    <row r="468" spans="1:25" customFormat="1" ht="80.099999999999994" customHeight="1">
      <c r="A468" s="37">
        <v>466</v>
      </c>
      <c r="B468" s="38">
        <v>1476</v>
      </c>
      <c r="C468" s="39">
        <v>2369607</v>
      </c>
      <c r="D468" s="40" t="s">
        <v>2200</v>
      </c>
      <c r="E468" s="41">
        <v>44873</v>
      </c>
      <c r="F468" s="41">
        <v>44775</v>
      </c>
      <c r="G468" s="39" t="e" vm="13">
        <v>#VALUE!</v>
      </c>
      <c r="H468" s="39" t="e" vm="14">
        <v>#VALUE!</v>
      </c>
      <c r="I468" s="42" t="s">
        <v>653</v>
      </c>
      <c r="J468" s="39" t="s">
        <v>149</v>
      </c>
      <c r="K468" s="39" t="s">
        <v>150</v>
      </c>
      <c r="L468" s="42" t="s">
        <v>2201</v>
      </c>
      <c r="M468" s="42" t="s">
        <v>1328</v>
      </c>
      <c r="N468" s="42" t="s">
        <v>745</v>
      </c>
      <c r="O468" s="42" t="s">
        <v>32</v>
      </c>
      <c r="P468" s="42" t="s">
        <v>114</v>
      </c>
      <c r="Q468" s="30">
        <v>20000000</v>
      </c>
      <c r="R468" s="30">
        <v>20000000</v>
      </c>
      <c r="S468" s="30">
        <v>28470000</v>
      </c>
      <c r="T468" s="39" t="s">
        <v>34</v>
      </c>
      <c r="U468" s="39" t="s">
        <v>80</v>
      </c>
      <c r="V468" s="39" t="s">
        <v>81</v>
      </c>
      <c r="W468" s="44" t="s">
        <v>2202</v>
      </c>
      <c r="X468" s="39" t="s">
        <v>38</v>
      </c>
      <c r="Y468" s="43">
        <v>45869</v>
      </c>
    </row>
    <row r="469" spans="1:25" customFormat="1" ht="80.099999999999994" customHeight="1">
      <c r="A469" s="37">
        <v>467</v>
      </c>
      <c r="B469" s="38">
        <v>1479</v>
      </c>
      <c r="C469" s="39">
        <v>2360523</v>
      </c>
      <c r="D469" s="40" t="s">
        <v>2203</v>
      </c>
      <c r="E469" s="41">
        <v>44873</v>
      </c>
      <c r="F469" s="41">
        <v>44833</v>
      </c>
      <c r="G469" s="39" t="e" vm="33">
        <v>#VALUE!</v>
      </c>
      <c r="H469" s="39" t="e" vm="70">
        <v>#VALUE!</v>
      </c>
      <c r="I469" s="42" t="s">
        <v>2204</v>
      </c>
      <c r="J469" s="39" t="s">
        <v>27</v>
      </c>
      <c r="K469" s="39" t="s">
        <v>2205</v>
      </c>
      <c r="L469" s="42" t="s">
        <v>2206</v>
      </c>
      <c r="M469" s="42" t="s">
        <v>2207</v>
      </c>
      <c r="N469" s="42" t="s">
        <v>2208</v>
      </c>
      <c r="O469" s="42" t="s">
        <v>32</v>
      </c>
      <c r="P469" s="42" t="s">
        <v>114</v>
      </c>
      <c r="Q469" s="30">
        <v>0</v>
      </c>
      <c r="R469" s="30">
        <v>0</v>
      </c>
      <c r="S469" s="30">
        <v>0</v>
      </c>
      <c r="T469" s="39" t="s">
        <v>34</v>
      </c>
      <c r="U469" s="39" t="s">
        <v>35</v>
      </c>
      <c r="V469" s="37" t="s">
        <v>36</v>
      </c>
      <c r="W469" s="42" t="s">
        <v>2209</v>
      </c>
      <c r="X469" s="39" t="s">
        <v>38</v>
      </c>
      <c r="Y469" s="43">
        <v>45930</v>
      </c>
    </row>
    <row r="470" spans="1:25" customFormat="1" ht="80.099999999999994" customHeight="1">
      <c r="A470" s="37">
        <v>468</v>
      </c>
      <c r="B470" s="38">
        <v>1495</v>
      </c>
      <c r="C470" s="39" t="s">
        <v>49</v>
      </c>
      <c r="D470" s="40" t="s">
        <v>2210</v>
      </c>
      <c r="E470" s="41">
        <v>44875</v>
      </c>
      <c r="F470" s="41">
        <v>44875</v>
      </c>
      <c r="G470" s="39" t="e" vm="21">
        <v>#VALUE!</v>
      </c>
      <c r="H470" s="39" t="e" vm="22">
        <v>#VALUE!</v>
      </c>
      <c r="I470" s="42" t="s">
        <v>2211</v>
      </c>
      <c r="J470" s="39" t="s">
        <v>52</v>
      </c>
      <c r="K470" s="39" t="s">
        <v>110</v>
      </c>
      <c r="L470" s="42" t="s">
        <v>2212</v>
      </c>
      <c r="M470" s="42" t="s">
        <v>2213</v>
      </c>
      <c r="N470" s="42" t="s">
        <v>2214</v>
      </c>
      <c r="O470" s="42" t="s">
        <v>32</v>
      </c>
      <c r="P470" s="42" t="s">
        <v>114</v>
      </c>
      <c r="Q470" s="30">
        <v>0</v>
      </c>
      <c r="R470" s="30">
        <v>0</v>
      </c>
      <c r="S470" s="30">
        <v>0</v>
      </c>
      <c r="T470" s="39" t="s">
        <v>34</v>
      </c>
      <c r="U470" s="39" t="s">
        <v>35</v>
      </c>
      <c r="V470" s="39" t="s">
        <v>36</v>
      </c>
      <c r="W470" s="42" t="s">
        <v>2215</v>
      </c>
      <c r="X470" s="39" t="s">
        <v>38</v>
      </c>
      <c r="Y470" s="43">
        <v>45808</v>
      </c>
    </row>
    <row r="471" spans="1:25" customFormat="1" ht="80.099999999999994" customHeight="1">
      <c r="A471" s="37">
        <v>469</v>
      </c>
      <c r="B471" s="38">
        <v>1496</v>
      </c>
      <c r="C471" s="39" t="s">
        <v>49</v>
      </c>
      <c r="D471" s="40" t="s">
        <v>2216</v>
      </c>
      <c r="E471" s="41">
        <v>44875</v>
      </c>
      <c r="F471" s="41">
        <v>44875</v>
      </c>
      <c r="G471" s="39" t="e" vm="3">
        <v>#VALUE!</v>
      </c>
      <c r="H471" s="39" t="e" vm="2">
        <v>#VALUE!</v>
      </c>
      <c r="I471" s="42" t="s">
        <v>2217</v>
      </c>
      <c r="J471" s="39" t="s">
        <v>52</v>
      </c>
      <c r="K471" s="39" t="s">
        <v>110</v>
      </c>
      <c r="L471" s="42" t="s">
        <v>2218</v>
      </c>
      <c r="M471" s="42" t="s">
        <v>2219</v>
      </c>
      <c r="N471" s="42" t="s">
        <v>2214</v>
      </c>
      <c r="O471" s="42" t="s">
        <v>32</v>
      </c>
      <c r="P471" s="42" t="s">
        <v>114</v>
      </c>
      <c r="Q471" s="30">
        <v>0</v>
      </c>
      <c r="R471" s="30">
        <v>0</v>
      </c>
      <c r="S471" s="30">
        <v>0</v>
      </c>
      <c r="T471" s="39" t="s">
        <v>34</v>
      </c>
      <c r="U471" s="39" t="s">
        <v>35</v>
      </c>
      <c r="V471" s="39" t="s">
        <v>36</v>
      </c>
      <c r="W471" s="42" t="s">
        <v>2220</v>
      </c>
      <c r="X471" s="39" t="s">
        <v>38</v>
      </c>
      <c r="Y471" s="43">
        <v>45808</v>
      </c>
    </row>
    <row r="472" spans="1:25" customFormat="1" ht="80.099999999999994" customHeight="1">
      <c r="A472" s="37">
        <v>470</v>
      </c>
      <c r="B472" s="38">
        <v>1499</v>
      </c>
      <c r="C472" s="39">
        <v>2367965</v>
      </c>
      <c r="D472" s="40" t="s">
        <v>2221</v>
      </c>
      <c r="E472" s="41">
        <v>44875</v>
      </c>
      <c r="F472" s="41">
        <v>44874</v>
      </c>
      <c r="G472" s="39" t="e" vm="19">
        <v>#VALUE!</v>
      </c>
      <c r="H472" s="39" t="e" vm="20">
        <v>#VALUE!</v>
      </c>
      <c r="I472" s="42" t="s">
        <v>1087</v>
      </c>
      <c r="J472" s="39" t="s">
        <v>149</v>
      </c>
      <c r="K472" s="39" t="s">
        <v>150</v>
      </c>
      <c r="L472" s="42" t="s">
        <v>2222</v>
      </c>
      <c r="M472" s="42" t="s">
        <v>2223</v>
      </c>
      <c r="N472" s="42" t="s">
        <v>745</v>
      </c>
      <c r="O472" s="42" t="s">
        <v>32</v>
      </c>
      <c r="P472" s="42" t="s">
        <v>114</v>
      </c>
      <c r="Q472" s="30">
        <v>20000000</v>
      </c>
      <c r="R472" s="30">
        <v>50515941</v>
      </c>
      <c r="S472" s="30">
        <v>55202049.060405597</v>
      </c>
      <c r="T472" s="39" t="s">
        <v>34</v>
      </c>
      <c r="U472" s="39" t="s">
        <v>80</v>
      </c>
      <c r="V472" s="39" t="s">
        <v>81</v>
      </c>
      <c r="W472" s="45" t="s">
        <v>2224</v>
      </c>
      <c r="X472" s="39" t="s">
        <v>48</v>
      </c>
      <c r="Y472" s="43">
        <v>45716</v>
      </c>
    </row>
    <row r="473" spans="1:25" customFormat="1" ht="80.099999999999994" customHeight="1">
      <c r="A473" s="37">
        <v>471</v>
      </c>
      <c r="B473" s="38">
        <v>1500</v>
      </c>
      <c r="C473" s="39">
        <v>2367954</v>
      </c>
      <c r="D473" s="40" t="s">
        <v>2225</v>
      </c>
      <c r="E473" s="41">
        <v>44875</v>
      </c>
      <c r="F473" s="41">
        <v>44852</v>
      </c>
      <c r="G473" s="39" t="e" vm="47">
        <v>#VALUE!</v>
      </c>
      <c r="H473" s="39" t="e" vm="48">
        <v>#VALUE!</v>
      </c>
      <c r="I473" s="42" t="s">
        <v>569</v>
      </c>
      <c r="J473" s="39" t="s">
        <v>149</v>
      </c>
      <c r="K473" s="39" t="s">
        <v>150</v>
      </c>
      <c r="L473" s="42" t="s">
        <v>2226</v>
      </c>
      <c r="M473" s="42" t="s">
        <v>2192</v>
      </c>
      <c r="N473" s="42" t="s">
        <v>745</v>
      </c>
      <c r="O473" s="42" t="s">
        <v>32</v>
      </c>
      <c r="P473" s="42" t="s">
        <v>114</v>
      </c>
      <c r="Q473" s="30">
        <v>20000000</v>
      </c>
      <c r="R473" s="30">
        <v>297310932.89999998</v>
      </c>
      <c r="S473" s="30">
        <v>298076388.82705969</v>
      </c>
      <c r="T473" s="39" t="s">
        <v>34</v>
      </c>
      <c r="U473" s="39" t="s">
        <v>80</v>
      </c>
      <c r="V473" s="39" t="s">
        <v>81</v>
      </c>
      <c r="W473" s="42" t="s">
        <v>2227</v>
      </c>
      <c r="X473" s="39" t="s">
        <v>48</v>
      </c>
      <c r="Y473" s="43">
        <v>46022</v>
      </c>
    </row>
    <row r="474" spans="1:25" customFormat="1" ht="80.099999999999994" customHeight="1">
      <c r="A474" s="37">
        <v>472</v>
      </c>
      <c r="B474" s="38">
        <v>1501</v>
      </c>
      <c r="C474" s="39">
        <v>2370547</v>
      </c>
      <c r="D474" s="40" t="s">
        <v>2228</v>
      </c>
      <c r="E474" s="41">
        <v>44876</v>
      </c>
      <c r="F474" s="41">
        <v>44876</v>
      </c>
      <c r="G474" s="39" t="e" vm="3">
        <v>#VALUE!</v>
      </c>
      <c r="H474" s="39" t="e" vm="2">
        <v>#VALUE!</v>
      </c>
      <c r="I474" s="42" t="s">
        <v>2229</v>
      </c>
      <c r="J474" s="39" t="s">
        <v>149</v>
      </c>
      <c r="K474" s="39" t="s">
        <v>150</v>
      </c>
      <c r="L474" s="42" t="s">
        <v>2230</v>
      </c>
      <c r="M474" s="42" t="s">
        <v>2231</v>
      </c>
      <c r="N474" s="42" t="s">
        <v>745</v>
      </c>
      <c r="O474" s="42" t="s">
        <v>32</v>
      </c>
      <c r="P474" s="42" t="s">
        <v>114</v>
      </c>
      <c r="Q474" s="30">
        <v>20000000</v>
      </c>
      <c r="R474" s="30">
        <v>198882587</v>
      </c>
      <c r="S474" s="30">
        <v>221303600.25911161</v>
      </c>
      <c r="T474" s="39" t="s">
        <v>34</v>
      </c>
      <c r="U474" s="39" t="s">
        <v>80</v>
      </c>
      <c r="V474" s="39" t="s">
        <v>81</v>
      </c>
      <c r="W474" s="42" t="s">
        <v>2232</v>
      </c>
      <c r="X474" s="39" t="s">
        <v>48</v>
      </c>
      <c r="Y474" s="43">
        <v>46022</v>
      </c>
    </row>
    <row r="475" spans="1:25" customFormat="1" ht="80.099999999999994" customHeight="1">
      <c r="A475" s="37">
        <v>473</v>
      </c>
      <c r="B475" s="38">
        <v>1502</v>
      </c>
      <c r="C475" s="39">
        <v>2374638</v>
      </c>
      <c r="D475" s="40" t="s">
        <v>2233</v>
      </c>
      <c r="E475" s="41">
        <v>44876</v>
      </c>
      <c r="F475" s="41">
        <v>44866</v>
      </c>
      <c r="G475" s="39" t="e" vm="3">
        <v>#VALUE!</v>
      </c>
      <c r="H475" s="39" t="e" vm="2">
        <v>#VALUE!</v>
      </c>
      <c r="I475" s="42" t="s">
        <v>653</v>
      </c>
      <c r="J475" s="39" t="s">
        <v>149</v>
      </c>
      <c r="K475" s="39" t="s">
        <v>150</v>
      </c>
      <c r="L475" s="42" t="s">
        <v>2234</v>
      </c>
      <c r="M475" s="42" t="s">
        <v>2235</v>
      </c>
      <c r="N475" s="42" t="s">
        <v>745</v>
      </c>
      <c r="O475" s="42" t="s">
        <v>32</v>
      </c>
      <c r="P475" s="42" t="s">
        <v>114</v>
      </c>
      <c r="Q475" s="30">
        <v>150000000</v>
      </c>
      <c r="R475" s="30">
        <v>150000000</v>
      </c>
      <c r="S475" s="30">
        <v>182556370.99026501</v>
      </c>
      <c r="T475" s="39" t="s">
        <v>34</v>
      </c>
      <c r="U475" s="39" t="s">
        <v>80</v>
      </c>
      <c r="V475" s="39" t="s">
        <v>81</v>
      </c>
      <c r="W475" s="44" t="s">
        <v>2236</v>
      </c>
      <c r="X475" s="39" t="s">
        <v>38</v>
      </c>
      <c r="Y475" s="43">
        <v>45930</v>
      </c>
    </row>
    <row r="476" spans="1:25" customFormat="1" ht="80.099999999999994" customHeight="1">
      <c r="A476" s="37">
        <v>474</v>
      </c>
      <c r="B476" s="38">
        <v>1505</v>
      </c>
      <c r="C476" s="39">
        <v>2374762</v>
      </c>
      <c r="D476" s="40" t="s">
        <v>2237</v>
      </c>
      <c r="E476" s="41">
        <v>44882</v>
      </c>
      <c r="F476" s="41">
        <v>44839</v>
      </c>
      <c r="G476" s="39" t="e" vm="53">
        <v>#VALUE!</v>
      </c>
      <c r="H476" s="39" t="e" vm="54">
        <v>#VALUE!</v>
      </c>
      <c r="I476" s="42" t="s">
        <v>1102</v>
      </c>
      <c r="J476" s="39" t="s">
        <v>27</v>
      </c>
      <c r="K476" s="39" t="s">
        <v>463</v>
      </c>
      <c r="L476" s="42" t="s">
        <v>2238</v>
      </c>
      <c r="M476" s="42" t="s">
        <v>2239</v>
      </c>
      <c r="N476" s="42" t="s">
        <v>2240</v>
      </c>
      <c r="O476" s="42" t="s">
        <v>32</v>
      </c>
      <c r="P476" s="42" t="s">
        <v>114</v>
      </c>
      <c r="Q476" s="30">
        <v>0</v>
      </c>
      <c r="R476" s="30">
        <v>0</v>
      </c>
      <c r="S476" s="30">
        <v>0</v>
      </c>
      <c r="T476" s="39" t="s">
        <v>34</v>
      </c>
      <c r="U476" s="39" t="s">
        <v>35</v>
      </c>
      <c r="V476" s="37" t="s">
        <v>36</v>
      </c>
      <c r="W476" s="42" t="s">
        <v>2241</v>
      </c>
      <c r="X476" s="39" t="s">
        <v>38</v>
      </c>
      <c r="Y476" s="43">
        <v>45716</v>
      </c>
    </row>
    <row r="477" spans="1:25" ht="80.099999999999994" customHeight="1">
      <c r="A477" s="37">
        <v>475</v>
      </c>
      <c r="B477" s="38">
        <v>1508</v>
      </c>
      <c r="C477" s="39">
        <v>2374766</v>
      </c>
      <c r="D477" s="40" t="s">
        <v>2242</v>
      </c>
      <c r="E477" s="41">
        <v>44883</v>
      </c>
      <c r="F477" s="41">
        <v>44881</v>
      </c>
      <c r="G477" s="39" t="e" vm="3">
        <v>#VALUE!</v>
      </c>
      <c r="H477" s="39" t="e" vm="2">
        <v>#VALUE!</v>
      </c>
      <c r="I477" s="42" t="s">
        <v>2243</v>
      </c>
      <c r="J477" s="39" t="s">
        <v>27</v>
      </c>
      <c r="K477" s="39" t="s">
        <v>2244</v>
      </c>
      <c r="L477" s="42" t="s">
        <v>2245</v>
      </c>
      <c r="M477" s="42" t="s">
        <v>2246</v>
      </c>
      <c r="N477" s="42" t="s">
        <v>2247</v>
      </c>
      <c r="O477" s="42" t="s">
        <v>32</v>
      </c>
      <c r="P477" s="42" t="s">
        <v>114</v>
      </c>
      <c r="Q477" s="30">
        <v>59000000</v>
      </c>
      <c r="R477" s="30">
        <v>0</v>
      </c>
      <c r="S477" s="30">
        <v>0</v>
      </c>
      <c r="T477" s="39" t="s">
        <v>45</v>
      </c>
      <c r="U477" s="39" t="s">
        <v>35</v>
      </c>
      <c r="V477" s="37" t="s">
        <v>36</v>
      </c>
      <c r="W477" s="45" t="s">
        <v>2248</v>
      </c>
      <c r="X477" s="39" t="s">
        <v>38</v>
      </c>
      <c r="Y477" s="43">
        <v>45930</v>
      </c>
    </row>
    <row r="478" spans="1:25" customFormat="1" ht="80.099999999999994" customHeight="1">
      <c r="A478" s="37">
        <v>476</v>
      </c>
      <c r="B478" s="38">
        <v>1509</v>
      </c>
      <c r="C478" s="39">
        <v>2293217</v>
      </c>
      <c r="D478" s="40" t="s">
        <v>2249</v>
      </c>
      <c r="E478" s="41">
        <v>44886</v>
      </c>
      <c r="F478" s="41">
        <v>44883</v>
      </c>
      <c r="G478" s="39" t="e" vm="71">
        <v>#VALUE!</v>
      </c>
      <c r="H478" s="39" t="e" vm="11">
        <v>#VALUE!</v>
      </c>
      <c r="I478" s="42" t="s">
        <v>2250</v>
      </c>
      <c r="J478" s="39" t="s">
        <v>119</v>
      </c>
      <c r="K478" s="39" t="s">
        <v>279</v>
      </c>
      <c r="L478" s="42" t="s">
        <v>2251</v>
      </c>
      <c r="M478" s="42" t="s">
        <v>2252</v>
      </c>
      <c r="N478" s="42" t="s">
        <v>2253</v>
      </c>
      <c r="O478" s="42" t="s">
        <v>32</v>
      </c>
      <c r="P478" s="42" t="s">
        <v>114</v>
      </c>
      <c r="Q478" s="30">
        <v>150000000</v>
      </c>
      <c r="R478" s="30">
        <v>0</v>
      </c>
      <c r="S478" s="30">
        <v>0</v>
      </c>
      <c r="T478" s="39" t="s">
        <v>34</v>
      </c>
      <c r="U478" s="39" t="s">
        <v>35</v>
      </c>
      <c r="V478" s="37" t="s">
        <v>36</v>
      </c>
      <c r="W478" s="42" t="s">
        <v>2254</v>
      </c>
      <c r="X478" s="39" t="s">
        <v>48</v>
      </c>
      <c r="Y478" s="43">
        <v>46022</v>
      </c>
    </row>
    <row r="479" spans="1:25" customFormat="1" ht="80.099999999999994" customHeight="1">
      <c r="A479" s="37">
        <v>477</v>
      </c>
      <c r="B479" s="38">
        <v>1510</v>
      </c>
      <c r="C479" s="39">
        <v>2374781</v>
      </c>
      <c r="D479" s="40" t="s">
        <v>2255</v>
      </c>
      <c r="E479" s="41">
        <v>44886</v>
      </c>
      <c r="F479" s="41">
        <v>44882</v>
      </c>
      <c r="G479" s="39" t="e" vm="47">
        <v>#VALUE!</v>
      </c>
      <c r="H479" s="39" t="e" vm="48">
        <v>#VALUE!</v>
      </c>
      <c r="I479" s="42" t="s">
        <v>1270</v>
      </c>
      <c r="J479" s="39" t="s">
        <v>149</v>
      </c>
      <c r="K479" s="39" t="s">
        <v>150</v>
      </c>
      <c r="L479" s="42" t="s">
        <v>2256</v>
      </c>
      <c r="M479" s="42" t="s">
        <v>1328</v>
      </c>
      <c r="N479" s="42" t="s">
        <v>745</v>
      </c>
      <c r="O479" s="42" t="s">
        <v>32</v>
      </c>
      <c r="P479" s="42" t="s">
        <v>114</v>
      </c>
      <c r="Q479" s="30">
        <v>20000000</v>
      </c>
      <c r="R479" s="30">
        <v>121693923</v>
      </c>
      <c r="S479" s="30">
        <v>138183606.42640999</v>
      </c>
      <c r="T479" s="39" t="s">
        <v>34</v>
      </c>
      <c r="U479" s="39" t="s">
        <v>80</v>
      </c>
      <c r="V479" s="39" t="s">
        <v>81</v>
      </c>
      <c r="W479" s="46" t="s">
        <v>2257</v>
      </c>
      <c r="X479" s="39" t="s">
        <v>48</v>
      </c>
      <c r="Y479" s="43">
        <v>45930</v>
      </c>
    </row>
    <row r="480" spans="1:25" customFormat="1" ht="80.099999999999994" customHeight="1">
      <c r="A480" s="37">
        <v>478</v>
      </c>
      <c r="B480" s="38">
        <v>1514</v>
      </c>
      <c r="C480" s="39">
        <v>2377437</v>
      </c>
      <c r="D480" s="40" t="s">
        <v>2258</v>
      </c>
      <c r="E480" s="41">
        <v>44893</v>
      </c>
      <c r="F480" s="41">
        <v>44888</v>
      </c>
      <c r="G480" s="39" t="e" vm="3">
        <v>#VALUE!</v>
      </c>
      <c r="H480" s="39" t="e" vm="2">
        <v>#VALUE!</v>
      </c>
      <c r="I480" s="42" t="s">
        <v>2259</v>
      </c>
      <c r="J480" s="39" t="s">
        <v>149</v>
      </c>
      <c r="K480" s="39" t="s">
        <v>150</v>
      </c>
      <c r="L480" s="42" t="s">
        <v>2260</v>
      </c>
      <c r="M480" s="42" t="s">
        <v>2261</v>
      </c>
      <c r="N480" s="42" t="s">
        <v>745</v>
      </c>
      <c r="O480" s="42" t="s">
        <v>32</v>
      </c>
      <c r="P480" s="42" t="s">
        <v>114</v>
      </c>
      <c r="Q480" s="30">
        <v>67795623.530000001</v>
      </c>
      <c r="R480" s="30">
        <v>67795623.530000001</v>
      </c>
      <c r="S480" s="30">
        <v>82510153.337725997</v>
      </c>
      <c r="T480" s="39" t="s">
        <v>34</v>
      </c>
      <c r="U480" s="39" t="s">
        <v>80</v>
      </c>
      <c r="V480" s="39" t="s">
        <v>81</v>
      </c>
      <c r="W480" s="42" t="s">
        <v>2262</v>
      </c>
      <c r="X480" s="39" t="s">
        <v>38</v>
      </c>
      <c r="Y480" s="43">
        <v>46022</v>
      </c>
    </row>
    <row r="481" spans="1:25" customFormat="1" ht="80.099999999999994" customHeight="1">
      <c r="A481" s="37">
        <v>479</v>
      </c>
      <c r="B481" s="38">
        <v>1516</v>
      </c>
      <c r="C481" s="39">
        <v>2378337</v>
      </c>
      <c r="D481" s="40" t="s">
        <v>2263</v>
      </c>
      <c r="E481" s="41">
        <v>44897</v>
      </c>
      <c r="F481" s="41">
        <v>44895</v>
      </c>
      <c r="G481" s="39" t="e" vm="3">
        <v>#VALUE!</v>
      </c>
      <c r="H481" s="39" t="e" vm="2">
        <v>#VALUE!</v>
      </c>
      <c r="I481" s="42" t="s">
        <v>1704</v>
      </c>
      <c r="J481" s="39" t="s">
        <v>149</v>
      </c>
      <c r="K481" s="39" t="s">
        <v>150</v>
      </c>
      <c r="L481" s="42" t="s">
        <v>2264</v>
      </c>
      <c r="M481" s="42" t="s">
        <v>2157</v>
      </c>
      <c r="N481" s="42" t="s">
        <v>745</v>
      </c>
      <c r="O481" s="42" t="s">
        <v>32</v>
      </c>
      <c r="P481" s="42" t="s">
        <v>114</v>
      </c>
      <c r="Q481" s="30">
        <v>226257546</v>
      </c>
      <c r="R481" s="30">
        <v>226257546</v>
      </c>
      <c r="S481" s="30">
        <v>271934706.20969802</v>
      </c>
      <c r="T481" s="39" t="s">
        <v>34</v>
      </c>
      <c r="U481" s="39" t="s">
        <v>80</v>
      </c>
      <c r="V481" s="39" t="s">
        <v>81</v>
      </c>
      <c r="W481" s="44" t="s">
        <v>2265</v>
      </c>
      <c r="X481" s="39" t="s">
        <v>38</v>
      </c>
      <c r="Y481" s="43">
        <v>45930</v>
      </c>
    </row>
    <row r="482" spans="1:25" customFormat="1" ht="80.099999999999994" customHeight="1">
      <c r="A482" s="37">
        <v>480</v>
      </c>
      <c r="B482" s="38">
        <v>1519</v>
      </c>
      <c r="C482" s="39">
        <v>2384127</v>
      </c>
      <c r="D482" s="40" t="s">
        <v>2266</v>
      </c>
      <c r="E482" s="41">
        <v>44904</v>
      </c>
      <c r="F482" s="41">
        <v>44901</v>
      </c>
      <c r="G482" s="39" t="e" vm="72">
        <v>#VALUE!</v>
      </c>
      <c r="H482" s="39" t="e" vm="42">
        <v>#VALUE!</v>
      </c>
      <c r="I482" s="42" t="s">
        <v>2267</v>
      </c>
      <c r="J482" s="39" t="s">
        <v>27</v>
      </c>
      <c r="K482" s="39" t="s">
        <v>933</v>
      </c>
      <c r="L482" s="42" t="s">
        <v>2268</v>
      </c>
      <c r="M482" s="42" t="s">
        <v>2269</v>
      </c>
      <c r="N482" s="42" t="s">
        <v>2270</v>
      </c>
      <c r="O482" s="42" t="s">
        <v>32</v>
      </c>
      <c r="P482" s="42" t="s">
        <v>114</v>
      </c>
      <c r="Q482" s="30">
        <v>40713000</v>
      </c>
      <c r="R482" s="30">
        <v>0</v>
      </c>
      <c r="S482" s="30">
        <v>0</v>
      </c>
      <c r="T482" s="39" t="s">
        <v>34</v>
      </c>
      <c r="U482" s="39" t="s">
        <v>35</v>
      </c>
      <c r="V482" s="37" t="s">
        <v>36</v>
      </c>
      <c r="W482" s="45" t="s">
        <v>2271</v>
      </c>
      <c r="X482" s="39" t="s">
        <v>48</v>
      </c>
      <c r="Y482" s="43">
        <v>45930</v>
      </c>
    </row>
    <row r="483" spans="1:25" ht="80.099999999999994" customHeight="1">
      <c r="A483" s="37">
        <v>481</v>
      </c>
      <c r="B483" s="38">
        <v>1520</v>
      </c>
      <c r="C483" s="39">
        <v>2380292</v>
      </c>
      <c r="D483" s="40" t="s">
        <v>2272</v>
      </c>
      <c r="E483" s="41">
        <v>44907</v>
      </c>
      <c r="F483" s="41">
        <v>44897</v>
      </c>
      <c r="G483" s="39" t="e" vm="3">
        <v>#VALUE!</v>
      </c>
      <c r="H483" s="39" t="e" vm="2">
        <v>#VALUE!</v>
      </c>
      <c r="I483" s="42" t="s">
        <v>402</v>
      </c>
      <c r="J483" s="39" t="s">
        <v>149</v>
      </c>
      <c r="K483" s="39" t="s">
        <v>150</v>
      </c>
      <c r="L483" s="42" t="s">
        <v>2273</v>
      </c>
      <c r="M483" s="42" t="s">
        <v>2274</v>
      </c>
      <c r="N483" s="42" t="s">
        <v>745</v>
      </c>
      <c r="O483" s="42" t="s">
        <v>32</v>
      </c>
      <c r="P483" s="42" t="s">
        <v>114</v>
      </c>
      <c r="Q483" s="30">
        <v>20000000</v>
      </c>
      <c r="R483" s="30">
        <v>20000000</v>
      </c>
      <c r="S483" s="30">
        <v>28470000</v>
      </c>
      <c r="T483" s="39" t="s">
        <v>34</v>
      </c>
      <c r="U483" s="39" t="s">
        <v>80</v>
      </c>
      <c r="V483" s="39" t="s">
        <v>81</v>
      </c>
      <c r="W483" s="42" t="s">
        <v>2275</v>
      </c>
      <c r="X483" s="39" t="s">
        <v>38</v>
      </c>
      <c r="Y483" s="43">
        <v>46022</v>
      </c>
    </row>
    <row r="484" spans="1:25" customFormat="1" ht="80.099999999999994" customHeight="1">
      <c r="A484" s="37">
        <v>482</v>
      </c>
      <c r="B484" s="38">
        <v>1523</v>
      </c>
      <c r="C484" s="39">
        <v>2385028</v>
      </c>
      <c r="D484" s="40" t="s">
        <v>2276</v>
      </c>
      <c r="E484" s="41">
        <v>44908</v>
      </c>
      <c r="F484" s="41">
        <v>44834</v>
      </c>
      <c r="G484" s="39" t="e" vm="3">
        <v>#VALUE!</v>
      </c>
      <c r="H484" s="39" t="e" vm="2">
        <v>#VALUE!</v>
      </c>
      <c r="I484" s="42" t="s">
        <v>2277</v>
      </c>
      <c r="J484" s="39" t="s">
        <v>27</v>
      </c>
      <c r="K484" s="39" t="s">
        <v>346</v>
      </c>
      <c r="L484" s="42" t="s">
        <v>2278</v>
      </c>
      <c r="M484" s="42" t="s">
        <v>2279</v>
      </c>
      <c r="N484" s="42" t="s">
        <v>2280</v>
      </c>
      <c r="O484" s="42" t="s">
        <v>32</v>
      </c>
      <c r="P484" s="42" t="s">
        <v>114</v>
      </c>
      <c r="Q484" s="30">
        <v>150000000</v>
      </c>
      <c r="R484" s="30">
        <v>0</v>
      </c>
      <c r="S484" s="30">
        <v>0</v>
      </c>
      <c r="T484" s="39" t="s">
        <v>34</v>
      </c>
      <c r="U484" s="39" t="s">
        <v>35</v>
      </c>
      <c r="V484" s="37" t="s">
        <v>36</v>
      </c>
      <c r="W484" s="46" t="s">
        <v>2281</v>
      </c>
      <c r="X484" s="39" t="s">
        <v>38</v>
      </c>
      <c r="Y484" s="43">
        <v>45443</v>
      </c>
    </row>
    <row r="485" spans="1:25" customFormat="1" ht="80.099999999999994" customHeight="1">
      <c r="A485" s="37">
        <v>483</v>
      </c>
      <c r="B485" s="38">
        <v>1524</v>
      </c>
      <c r="C485" s="39">
        <v>2381221</v>
      </c>
      <c r="D485" s="40" t="s">
        <v>4685</v>
      </c>
      <c r="E485" s="41">
        <v>44909</v>
      </c>
      <c r="F485" s="41">
        <v>44902</v>
      </c>
      <c r="G485" s="39" t="e" vm="3">
        <v>#VALUE!</v>
      </c>
      <c r="H485" s="39" t="e" vm="2">
        <v>#VALUE!</v>
      </c>
      <c r="I485" s="42" t="s">
        <v>2282</v>
      </c>
      <c r="J485" s="39" t="s">
        <v>119</v>
      </c>
      <c r="K485" s="39" t="s">
        <v>279</v>
      </c>
      <c r="L485" s="42" t="s">
        <v>2283</v>
      </c>
      <c r="M485" s="42" t="s">
        <v>2005</v>
      </c>
      <c r="N485" s="42" t="s">
        <v>2284</v>
      </c>
      <c r="O485" s="42" t="s">
        <v>32</v>
      </c>
      <c r="P485" s="42" t="s">
        <v>114</v>
      </c>
      <c r="Q485" s="30">
        <v>195991153</v>
      </c>
      <c r="R485" s="30">
        <v>0</v>
      </c>
      <c r="S485" s="30">
        <v>0</v>
      </c>
      <c r="T485" s="39" t="s">
        <v>34</v>
      </c>
      <c r="U485" s="39" t="s">
        <v>35</v>
      </c>
      <c r="V485" s="37" t="s">
        <v>36</v>
      </c>
      <c r="W485" s="42" t="s">
        <v>2285</v>
      </c>
      <c r="X485" s="39" t="s">
        <v>48</v>
      </c>
      <c r="Y485" s="43">
        <v>46022</v>
      </c>
    </row>
    <row r="486" spans="1:25" customFormat="1" ht="80.099999999999994" customHeight="1">
      <c r="A486" s="37">
        <v>484</v>
      </c>
      <c r="B486" s="38">
        <v>1525</v>
      </c>
      <c r="C486" s="39">
        <v>2385031</v>
      </c>
      <c r="D486" s="40" t="s">
        <v>2286</v>
      </c>
      <c r="E486" s="41">
        <v>44909</v>
      </c>
      <c r="F486" s="41">
        <v>44873</v>
      </c>
      <c r="G486" s="39" t="e" vm="3">
        <v>#VALUE!</v>
      </c>
      <c r="H486" s="39" t="e" vm="2">
        <v>#VALUE!</v>
      </c>
      <c r="I486" s="42" t="s">
        <v>2287</v>
      </c>
      <c r="J486" s="39" t="s">
        <v>27</v>
      </c>
      <c r="K486" s="39" t="s">
        <v>463</v>
      </c>
      <c r="L486" s="42" t="s">
        <v>2288</v>
      </c>
      <c r="M486" s="42" t="s">
        <v>2289</v>
      </c>
      <c r="N486" s="42" t="s">
        <v>2290</v>
      </c>
      <c r="O486" s="42" t="s">
        <v>32</v>
      </c>
      <c r="P486" s="42" t="s">
        <v>114</v>
      </c>
      <c r="Q486" s="30">
        <v>480000000</v>
      </c>
      <c r="R486" s="30">
        <v>0</v>
      </c>
      <c r="S486" s="30">
        <v>0</v>
      </c>
      <c r="T486" s="39" t="s">
        <v>34</v>
      </c>
      <c r="U486" s="39" t="s">
        <v>35</v>
      </c>
      <c r="V486" s="37" t="s">
        <v>36</v>
      </c>
      <c r="W486" s="42" t="s">
        <v>2291</v>
      </c>
      <c r="X486" s="39" t="s">
        <v>38</v>
      </c>
      <c r="Y486" s="43">
        <v>46022</v>
      </c>
    </row>
    <row r="487" spans="1:25" ht="80.099999999999994" customHeight="1">
      <c r="A487" s="37">
        <v>485</v>
      </c>
      <c r="B487" s="38">
        <v>1526</v>
      </c>
      <c r="C487" s="39">
        <v>2385033</v>
      </c>
      <c r="D487" s="40" t="s">
        <v>2292</v>
      </c>
      <c r="E487" s="41">
        <v>44911</v>
      </c>
      <c r="F487" s="41">
        <v>44725</v>
      </c>
      <c r="G487" s="39" t="e" vm="3">
        <v>#VALUE!</v>
      </c>
      <c r="H487" s="39" t="e" vm="2">
        <v>#VALUE!</v>
      </c>
      <c r="I487" s="42" t="s">
        <v>2293</v>
      </c>
      <c r="J487" s="39" t="s">
        <v>27</v>
      </c>
      <c r="K487" s="39" t="s">
        <v>463</v>
      </c>
      <c r="L487" s="42" t="s">
        <v>2294</v>
      </c>
      <c r="M487" s="42" t="s">
        <v>2295</v>
      </c>
      <c r="N487" s="42" t="s">
        <v>2296</v>
      </c>
      <c r="O487" s="42" t="s">
        <v>32</v>
      </c>
      <c r="P487" s="42" t="s">
        <v>114</v>
      </c>
      <c r="Q487" s="30">
        <v>122675000</v>
      </c>
      <c r="R487" s="30">
        <v>0</v>
      </c>
      <c r="S487" s="30">
        <v>0</v>
      </c>
      <c r="T487" s="39" t="s">
        <v>34</v>
      </c>
      <c r="U487" s="39" t="s">
        <v>35</v>
      </c>
      <c r="V487" s="37" t="s">
        <v>36</v>
      </c>
      <c r="W487" s="46" t="s">
        <v>2297</v>
      </c>
      <c r="X487" s="39" t="s">
        <v>38</v>
      </c>
      <c r="Y487" s="43">
        <v>45808</v>
      </c>
    </row>
    <row r="488" spans="1:25" ht="80.099999999999994" customHeight="1">
      <c r="A488" s="37">
        <v>486</v>
      </c>
      <c r="B488" s="38">
        <v>1527</v>
      </c>
      <c r="C488" s="39">
        <v>2386146</v>
      </c>
      <c r="D488" s="40" t="s">
        <v>2298</v>
      </c>
      <c r="E488" s="41">
        <v>44911</v>
      </c>
      <c r="F488" s="41">
        <v>44881</v>
      </c>
      <c r="G488" s="39" t="e" vm="3">
        <v>#VALUE!</v>
      </c>
      <c r="H488" s="39" t="e" vm="2">
        <v>#VALUE!</v>
      </c>
      <c r="I488" s="42" t="s">
        <v>2299</v>
      </c>
      <c r="J488" s="39" t="s">
        <v>27</v>
      </c>
      <c r="K488" s="39" t="s">
        <v>463</v>
      </c>
      <c r="L488" s="42" t="s">
        <v>2300</v>
      </c>
      <c r="M488" s="42" t="s">
        <v>2301</v>
      </c>
      <c r="N488" s="42" t="s">
        <v>2302</v>
      </c>
      <c r="O488" s="42" t="s">
        <v>32</v>
      </c>
      <c r="P488" s="42" t="s">
        <v>114</v>
      </c>
      <c r="Q488" s="30">
        <v>192788000</v>
      </c>
      <c r="R488" s="30">
        <v>0</v>
      </c>
      <c r="S488" s="30">
        <v>0</v>
      </c>
      <c r="T488" s="39" t="s">
        <v>34</v>
      </c>
      <c r="U488" s="39" t="s">
        <v>35</v>
      </c>
      <c r="V488" s="37" t="s">
        <v>36</v>
      </c>
      <c r="W488" s="42" t="s">
        <v>2303</v>
      </c>
      <c r="X488" s="39" t="s">
        <v>38</v>
      </c>
      <c r="Y488" s="43">
        <v>46022</v>
      </c>
    </row>
    <row r="489" spans="1:25" customFormat="1" ht="80.099999999999994" customHeight="1">
      <c r="A489" s="37">
        <v>487</v>
      </c>
      <c r="B489" s="38">
        <v>1529</v>
      </c>
      <c r="C489" s="39">
        <v>2386144</v>
      </c>
      <c r="D489" s="40" t="s">
        <v>2304</v>
      </c>
      <c r="E489" s="41">
        <v>44914</v>
      </c>
      <c r="F489" s="41">
        <v>44895</v>
      </c>
      <c r="G489" s="39" t="e" vm="38">
        <v>#VALUE!</v>
      </c>
      <c r="H489" s="39" t="e" vm="39">
        <v>#VALUE!</v>
      </c>
      <c r="I489" s="42" t="s">
        <v>2305</v>
      </c>
      <c r="J489" s="39" t="s">
        <v>149</v>
      </c>
      <c r="K489" s="39" t="s">
        <v>150</v>
      </c>
      <c r="L489" s="42" t="s">
        <v>2306</v>
      </c>
      <c r="M489" s="42" t="s">
        <v>2307</v>
      </c>
      <c r="N489" s="42" t="s">
        <v>2308</v>
      </c>
      <c r="O489" s="42" t="s">
        <v>32</v>
      </c>
      <c r="P489" s="42" t="s">
        <v>114</v>
      </c>
      <c r="Q489" s="30">
        <v>70000000</v>
      </c>
      <c r="R489" s="30">
        <v>70000000</v>
      </c>
      <c r="S489" s="30">
        <v>84131688.737924993</v>
      </c>
      <c r="T489" s="39" t="s">
        <v>34</v>
      </c>
      <c r="U489" s="39" t="s">
        <v>80</v>
      </c>
      <c r="V489" s="39" t="s">
        <v>81</v>
      </c>
      <c r="W489" s="42" t="s">
        <v>2309</v>
      </c>
      <c r="X489" s="39" t="s">
        <v>38</v>
      </c>
      <c r="Y489" s="43">
        <v>46022</v>
      </c>
    </row>
    <row r="490" spans="1:25" customFormat="1" ht="80.099999999999994" customHeight="1">
      <c r="A490" s="37">
        <v>488</v>
      </c>
      <c r="B490" s="38">
        <v>1530</v>
      </c>
      <c r="C490" s="39">
        <v>2386605</v>
      </c>
      <c r="D490" s="40" t="s">
        <v>2310</v>
      </c>
      <c r="E490" s="41">
        <v>44914</v>
      </c>
      <c r="F490" s="41">
        <v>43899</v>
      </c>
      <c r="G490" s="39" t="e" vm="3">
        <v>#VALUE!</v>
      </c>
      <c r="H490" s="39" t="e" vm="2">
        <v>#VALUE!</v>
      </c>
      <c r="I490" s="42" t="s">
        <v>2311</v>
      </c>
      <c r="J490" s="39" t="s">
        <v>27</v>
      </c>
      <c r="K490" s="39" t="s">
        <v>2312</v>
      </c>
      <c r="L490" s="42" t="s">
        <v>2313</v>
      </c>
      <c r="M490" s="42" t="s">
        <v>2314</v>
      </c>
      <c r="N490" s="42" t="s">
        <v>2315</v>
      </c>
      <c r="O490" s="42" t="s">
        <v>32</v>
      </c>
      <c r="P490" s="42" t="s">
        <v>114</v>
      </c>
      <c r="Q490" s="30">
        <v>128814000</v>
      </c>
      <c r="R490" s="30">
        <v>0</v>
      </c>
      <c r="S490" s="30">
        <v>0</v>
      </c>
      <c r="T490" s="39" t="s">
        <v>34</v>
      </c>
      <c r="U490" s="39" t="s">
        <v>35</v>
      </c>
      <c r="V490" s="37" t="s">
        <v>36</v>
      </c>
      <c r="W490" s="42" t="s">
        <v>2316</v>
      </c>
      <c r="X490" s="39" t="s">
        <v>38</v>
      </c>
      <c r="Y490" s="43">
        <v>46022</v>
      </c>
    </row>
    <row r="491" spans="1:25" ht="80.099999999999994" customHeight="1">
      <c r="A491" s="37">
        <v>489</v>
      </c>
      <c r="B491" s="38">
        <v>1535</v>
      </c>
      <c r="C491" s="39">
        <v>2387444</v>
      </c>
      <c r="D491" s="40" t="s">
        <v>2317</v>
      </c>
      <c r="E491" s="41">
        <v>44938</v>
      </c>
      <c r="F491" s="41">
        <v>44868</v>
      </c>
      <c r="G491" s="39" t="e" vm="3">
        <v>#VALUE!</v>
      </c>
      <c r="H491" s="39" t="e" vm="2">
        <v>#VALUE!</v>
      </c>
      <c r="I491" s="42" t="s">
        <v>2318</v>
      </c>
      <c r="J491" s="39" t="s">
        <v>27</v>
      </c>
      <c r="K491" s="39" t="s">
        <v>132</v>
      </c>
      <c r="L491" s="42" t="s">
        <v>2319</v>
      </c>
      <c r="M491" s="42" t="s">
        <v>2320</v>
      </c>
      <c r="N491" s="42" t="s">
        <v>2321</v>
      </c>
      <c r="O491" s="42" t="s">
        <v>32</v>
      </c>
      <c r="P491" s="42" t="s">
        <v>114</v>
      </c>
      <c r="Q491" s="30">
        <v>104086000</v>
      </c>
      <c r="R491" s="30">
        <v>0</v>
      </c>
      <c r="S491" s="30">
        <v>0</v>
      </c>
      <c r="T491" s="39" t="s">
        <v>34</v>
      </c>
      <c r="U491" s="39" t="s">
        <v>35</v>
      </c>
      <c r="V491" s="37" t="s">
        <v>36</v>
      </c>
      <c r="W491" s="46" t="s">
        <v>2322</v>
      </c>
      <c r="X491" s="39" t="s">
        <v>38</v>
      </c>
      <c r="Y491" s="43">
        <v>45930</v>
      </c>
    </row>
    <row r="492" spans="1:25" ht="80.099999999999994" customHeight="1">
      <c r="A492" s="37">
        <v>490</v>
      </c>
      <c r="B492" s="38">
        <v>1536</v>
      </c>
      <c r="C492" s="39">
        <v>2304419</v>
      </c>
      <c r="D492" s="40" t="s">
        <v>2323</v>
      </c>
      <c r="E492" s="41">
        <v>44938</v>
      </c>
      <c r="F492" s="41">
        <v>44389</v>
      </c>
      <c r="G492" s="39" t="e" vm="3">
        <v>#VALUE!</v>
      </c>
      <c r="H492" s="39" t="e" vm="2">
        <v>#VALUE!</v>
      </c>
      <c r="I492" s="42" t="s">
        <v>1147</v>
      </c>
      <c r="J492" s="39" t="s">
        <v>149</v>
      </c>
      <c r="K492" s="39" t="s">
        <v>150</v>
      </c>
      <c r="L492" s="42" t="s">
        <v>2324</v>
      </c>
      <c r="M492" s="42" t="s">
        <v>2325</v>
      </c>
      <c r="N492" s="42" t="s">
        <v>745</v>
      </c>
      <c r="O492" s="42" t="s">
        <v>32</v>
      </c>
      <c r="P492" s="42" t="s">
        <v>114</v>
      </c>
      <c r="Q492" s="30">
        <v>22713150</v>
      </c>
      <c r="R492" s="30">
        <v>22713150</v>
      </c>
      <c r="S492" s="30">
        <v>35587500</v>
      </c>
      <c r="T492" s="39" t="s">
        <v>34</v>
      </c>
      <c r="U492" s="39" t="s">
        <v>80</v>
      </c>
      <c r="V492" s="39" t="s">
        <v>81</v>
      </c>
      <c r="W492" s="42" t="s">
        <v>2326</v>
      </c>
      <c r="X492" s="39" t="s">
        <v>38</v>
      </c>
      <c r="Y492" s="43">
        <v>46022</v>
      </c>
    </row>
    <row r="493" spans="1:25" ht="80.099999999999994" customHeight="1">
      <c r="A493" s="37">
        <v>491</v>
      </c>
      <c r="B493" s="38">
        <v>1540</v>
      </c>
      <c r="C493" s="39">
        <v>2393144</v>
      </c>
      <c r="D493" s="40" t="s">
        <v>2327</v>
      </c>
      <c r="E493" s="41">
        <v>44952</v>
      </c>
      <c r="F493" s="41">
        <v>44944</v>
      </c>
      <c r="G493" s="39" t="e" vm="4">
        <v>#VALUE!</v>
      </c>
      <c r="H493" s="39" t="e" vm="5">
        <v>#VALUE!</v>
      </c>
      <c r="I493" s="42" t="s">
        <v>600</v>
      </c>
      <c r="J493" s="39" t="s">
        <v>149</v>
      </c>
      <c r="K493" s="39" t="s">
        <v>150</v>
      </c>
      <c r="L493" s="42" t="s">
        <v>2328</v>
      </c>
      <c r="M493" s="42" t="s">
        <v>2329</v>
      </c>
      <c r="N493" s="42" t="s">
        <v>745</v>
      </c>
      <c r="O493" s="42" t="s">
        <v>32</v>
      </c>
      <c r="P493" s="42" t="s">
        <v>114</v>
      </c>
      <c r="Q493" s="30">
        <v>23200000</v>
      </c>
      <c r="R493" s="30">
        <v>23200000</v>
      </c>
      <c r="S493" s="30">
        <v>27396705.090050001</v>
      </c>
      <c r="T493" s="39" t="s">
        <v>34</v>
      </c>
      <c r="U493" s="39" t="s">
        <v>80</v>
      </c>
      <c r="V493" s="39" t="s">
        <v>81</v>
      </c>
      <c r="W493" s="44" t="s">
        <v>2330</v>
      </c>
      <c r="X493" s="39" t="s">
        <v>38</v>
      </c>
      <c r="Y493" s="43">
        <v>45716</v>
      </c>
    </row>
    <row r="494" spans="1:25" ht="80.099999999999994" customHeight="1">
      <c r="A494" s="37">
        <v>492</v>
      </c>
      <c r="B494" s="38">
        <v>1543</v>
      </c>
      <c r="C494" s="39">
        <v>2395009</v>
      </c>
      <c r="D494" s="40" t="s">
        <v>2331</v>
      </c>
      <c r="E494" s="41">
        <v>44960</v>
      </c>
      <c r="F494" s="41">
        <v>44952</v>
      </c>
      <c r="G494" s="39" t="e" vm="3">
        <v>#VALUE!</v>
      </c>
      <c r="H494" s="39" t="e" vm="2">
        <v>#VALUE!</v>
      </c>
      <c r="I494" s="42" t="s">
        <v>2068</v>
      </c>
      <c r="J494" s="39" t="s">
        <v>149</v>
      </c>
      <c r="K494" s="39" t="s">
        <v>150</v>
      </c>
      <c r="L494" s="42" t="s">
        <v>2332</v>
      </c>
      <c r="M494" s="42" t="s">
        <v>927</v>
      </c>
      <c r="N494" s="42" t="s">
        <v>745</v>
      </c>
      <c r="O494" s="42" t="s">
        <v>32</v>
      </c>
      <c r="P494" s="42" t="s">
        <v>114</v>
      </c>
      <c r="Q494" s="30">
        <v>23200000</v>
      </c>
      <c r="R494" s="30">
        <v>217590457</v>
      </c>
      <c r="S494" s="30">
        <v>231251852.99326512</v>
      </c>
      <c r="T494" s="39" t="s">
        <v>34</v>
      </c>
      <c r="U494" s="39" t="s">
        <v>80</v>
      </c>
      <c r="V494" s="39" t="s">
        <v>81</v>
      </c>
      <c r="W494" s="42" t="s">
        <v>2333</v>
      </c>
      <c r="X494" s="39" t="s">
        <v>48</v>
      </c>
      <c r="Y494" s="43">
        <v>45716</v>
      </c>
    </row>
    <row r="495" spans="1:25" customFormat="1" ht="80.099999999999994" customHeight="1">
      <c r="A495" s="37">
        <v>493</v>
      </c>
      <c r="B495" s="38">
        <v>1545</v>
      </c>
      <c r="C495" s="39">
        <v>2386610</v>
      </c>
      <c r="D495" s="40" t="s">
        <v>2334</v>
      </c>
      <c r="E495" s="41">
        <v>44964</v>
      </c>
      <c r="F495" s="41">
        <v>44646</v>
      </c>
      <c r="G495" s="39" t="e" vm="73">
        <v>#VALUE!</v>
      </c>
      <c r="H495" s="39" t="e" vm="48">
        <v>#VALUE!</v>
      </c>
      <c r="I495" s="42" t="s">
        <v>2335</v>
      </c>
      <c r="J495" s="39" t="s">
        <v>27</v>
      </c>
      <c r="K495" s="39" t="s">
        <v>2336</v>
      </c>
      <c r="L495" s="42" t="s">
        <v>2337</v>
      </c>
      <c r="M495" s="42" t="s">
        <v>42</v>
      </c>
      <c r="N495" s="42" t="s">
        <v>2338</v>
      </c>
      <c r="O495" s="42" t="s">
        <v>32</v>
      </c>
      <c r="P495" s="42" t="s">
        <v>114</v>
      </c>
      <c r="Q495" s="30">
        <v>2295000</v>
      </c>
      <c r="R495" s="30">
        <v>0</v>
      </c>
      <c r="S495" s="30">
        <v>0</v>
      </c>
      <c r="T495" s="39" t="s">
        <v>34</v>
      </c>
      <c r="U495" s="39" t="s">
        <v>35</v>
      </c>
      <c r="V495" s="37" t="s">
        <v>36</v>
      </c>
      <c r="W495" s="45" t="s">
        <v>2339</v>
      </c>
      <c r="X495" s="39" t="s">
        <v>38</v>
      </c>
      <c r="Y495" s="43">
        <v>45716</v>
      </c>
    </row>
    <row r="496" spans="1:25" customFormat="1" ht="80.099999999999994" customHeight="1">
      <c r="A496" s="37">
        <v>494</v>
      </c>
      <c r="B496" s="38">
        <v>1546</v>
      </c>
      <c r="C496" s="39">
        <v>2397341</v>
      </c>
      <c r="D496" s="40" t="s">
        <v>2340</v>
      </c>
      <c r="E496" s="41">
        <v>44965</v>
      </c>
      <c r="F496" s="41">
        <v>44959</v>
      </c>
      <c r="G496" s="39" t="e" vm="3">
        <v>#VALUE!</v>
      </c>
      <c r="H496" s="39" t="e" vm="2">
        <v>#VALUE!</v>
      </c>
      <c r="I496" s="42" t="s">
        <v>766</v>
      </c>
      <c r="J496" s="39" t="s">
        <v>149</v>
      </c>
      <c r="K496" s="39" t="s">
        <v>150</v>
      </c>
      <c r="L496" s="42" t="s">
        <v>2341</v>
      </c>
      <c r="M496" s="42" t="s">
        <v>2342</v>
      </c>
      <c r="N496" s="42" t="s">
        <v>745</v>
      </c>
      <c r="O496" s="42" t="s">
        <v>32</v>
      </c>
      <c r="P496" s="42" t="s">
        <v>114</v>
      </c>
      <c r="Q496" s="30">
        <v>245418240</v>
      </c>
      <c r="R496" s="30">
        <v>245418240</v>
      </c>
      <c r="S496" s="30">
        <v>285078621.24615198</v>
      </c>
      <c r="T496" s="39" t="s">
        <v>34</v>
      </c>
      <c r="U496" s="39" t="s">
        <v>80</v>
      </c>
      <c r="V496" s="39" t="s">
        <v>81</v>
      </c>
      <c r="W496" s="42" t="s">
        <v>2343</v>
      </c>
      <c r="X496" s="39" t="s">
        <v>38</v>
      </c>
      <c r="Y496" s="43">
        <v>46022</v>
      </c>
    </row>
    <row r="497" spans="1:25" customFormat="1" ht="80.099999999999994" customHeight="1">
      <c r="A497" s="37">
        <v>495</v>
      </c>
      <c r="B497" s="38">
        <v>1547</v>
      </c>
      <c r="C497" s="39">
        <v>2397332</v>
      </c>
      <c r="D497" s="40" t="s">
        <v>2344</v>
      </c>
      <c r="E497" s="41">
        <v>44965</v>
      </c>
      <c r="F497" s="41">
        <v>44959</v>
      </c>
      <c r="G497" s="39" t="e" vm="3">
        <v>#VALUE!</v>
      </c>
      <c r="H497" s="39" t="e" vm="2">
        <v>#VALUE!</v>
      </c>
      <c r="I497" s="42" t="s">
        <v>766</v>
      </c>
      <c r="J497" s="39" t="s">
        <v>149</v>
      </c>
      <c r="K497" s="39" t="s">
        <v>150</v>
      </c>
      <c r="L497" s="42" t="s">
        <v>2345</v>
      </c>
      <c r="M497" s="42" t="s">
        <v>1328</v>
      </c>
      <c r="N497" s="42" t="s">
        <v>745</v>
      </c>
      <c r="O497" s="42" t="s">
        <v>32</v>
      </c>
      <c r="P497" s="42" t="s">
        <v>114</v>
      </c>
      <c r="Q497" s="30">
        <v>23200000</v>
      </c>
      <c r="R497" s="30">
        <v>23200000</v>
      </c>
      <c r="S497" s="30">
        <v>28470000</v>
      </c>
      <c r="T497" s="39" t="s">
        <v>34</v>
      </c>
      <c r="U497" s="39" t="s">
        <v>80</v>
      </c>
      <c r="V497" s="39" t="s">
        <v>81</v>
      </c>
      <c r="W497" s="42" t="s">
        <v>2346</v>
      </c>
      <c r="X497" s="39" t="s">
        <v>38</v>
      </c>
      <c r="Y497" s="43">
        <v>46022</v>
      </c>
    </row>
    <row r="498" spans="1:25" customFormat="1" ht="80.099999999999994" customHeight="1">
      <c r="A498" s="37">
        <v>496</v>
      </c>
      <c r="B498" s="38">
        <v>1548</v>
      </c>
      <c r="C498" s="39">
        <v>2397322</v>
      </c>
      <c r="D498" s="40" t="s">
        <v>2347</v>
      </c>
      <c r="E498" s="41">
        <v>44965</v>
      </c>
      <c r="F498" s="41">
        <v>44964</v>
      </c>
      <c r="G498" s="39" t="e" vm="3">
        <v>#VALUE!</v>
      </c>
      <c r="H498" s="39" t="e" vm="2">
        <v>#VALUE!</v>
      </c>
      <c r="I498" s="42" t="s">
        <v>2348</v>
      </c>
      <c r="J498" s="39" t="s">
        <v>149</v>
      </c>
      <c r="K498" s="39" t="s">
        <v>150</v>
      </c>
      <c r="L498" s="42" t="s">
        <v>2349</v>
      </c>
      <c r="M498" s="42" t="s">
        <v>2010</v>
      </c>
      <c r="N498" s="42" t="s">
        <v>745</v>
      </c>
      <c r="O498" s="42" t="s">
        <v>32</v>
      </c>
      <c r="P498" s="42" t="s">
        <v>114</v>
      </c>
      <c r="Q498" s="30">
        <v>160000000</v>
      </c>
      <c r="R498" s="30">
        <v>160000000</v>
      </c>
      <c r="S498" s="30">
        <v>185856517.42667601</v>
      </c>
      <c r="T498" s="39" t="s">
        <v>34</v>
      </c>
      <c r="U498" s="39" t="s">
        <v>80</v>
      </c>
      <c r="V498" s="39" t="s">
        <v>81</v>
      </c>
      <c r="W498" s="46" t="s">
        <v>2350</v>
      </c>
      <c r="X498" s="39" t="s">
        <v>38</v>
      </c>
      <c r="Y498" s="43">
        <v>45716</v>
      </c>
    </row>
    <row r="499" spans="1:25" customFormat="1" ht="80.099999999999994" customHeight="1">
      <c r="A499" s="37">
        <v>497</v>
      </c>
      <c r="B499" s="38">
        <v>1552</v>
      </c>
      <c r="C499" s="39">
        <v>2398174</v>
      </c>
      <c r="D499" s="40" t="s">
        <v>2351</v>
      </c>
      <c r="E499" s="41">
        <v>44974</v>
      </c>
      <c r="F499" s="41">
        <v>44868</v>
      </c>
      <c r="G499" s="39" t="e" vm="3">
        <v>#VALUE!</v>
      </c>
      <c r="H499" s="39" t="e" vm="2">
        <v>#VALUE!</v>
      </c>
      <c r="I499" s="42" t="s">
        <v>1240</v>
      </c>
      <c r="J499" s="39" t="s">
        <v>149</v>
      </c>
      <c r="K499" s="39" t="s">
        <v>150</v>
      </c>
      <c r="L499" s="42" t="s">
        <v>2352</v>
      </c>
      <c r="M499" s="42" t="s">
        <v>2353</v>
      </c>
      <c r="N499" s="42" t="s">
        <v>745</v>
      </c>
      <c r="O499" s="42" t="s">
        <v>32</v>
      </c>
      <c r="P499" s="42" t="s">
        <v>114</v>
      </c>
      <c r="Q499" s="30">
        <v>113455133</v>
      </c>
      <c r="R499" s="30">
        <v>113455133</v>
      </c>
      <c r="S499" s="30">
        <v>138079715.67131901</v>
      </c>
      <c r="T499" s="39" t="s">
        <v>34</v>
      </c>
      <c r="U499" s="39" t="s">
        <v>80</v>
      </c>
      <c r="V499" s="39" t="s">
        <v>81</v>
      </c>
      <c r="W499" s="42" t="s">
        <v>2354</v>
      </c>
      <c r="X499" s="39" t="s">
        <v>38</v>
      </c>
      <c r="Y499" s="43">
        <v>46022</v>
      </c>
    </row>
    <row r="500" spans="1:25" customFormat="1" ht="80.099999999999994" customHeight="1">
      <c r="A500" s="37">
        <v>498</v>
      </c>
      <c r="B500" s="38">
        <v>1553</v>
      </c>
      <c r="C500" s="39">
        <v>2401663</v>
      </c>
      <c r="D500" s="40" t="s">
        <v>2355</v>
      </c>
      <c r="E500" s="41">
        <v>44980</v>
      </c>
      <c r="F500" s="41">
        <v>44972</v>
      </c>
      <c r="G500" s="39" t="e" vm="3">
        <v>#VALUE!</v>
      </c>
      <c r="H500" s="39" t="e" vm="2">
        <v>#VALUE!</v>
      </c>
      <c r="I500" s="42" t="s">
        <v>766</v>
      </c>
      <c r="J500" s="39" t="s">
        <v>149</v>
      </c>
      <c r="K500" s="39" t="s">
        <v>150</v>
      </c>
      <c r="L500" s="42" t="s">
        <v>2356</v>
      </c>
      <c r="M500" s="42" t="s">
        <v>953</v>
      </c>
      <c r="N500" s="42" t="s">
        <v>745</v>
      </c>
      <c r="O500" s="42" t="s">
        <v>32</v>
      </c>
      <c r="P500" s="42" t="s">
        <v>114</v>
      </c>
      <c r="Q500" s="30">
        <v>135000000</v>
      </c>
      <c r="R500" s="30">
        <v>135000000</v>
      </c>
      <c r="S500" s="30">
        <v>156816436.578758</v>
      </c>
      <c r="T500" s="39" t="s">
        <v>34</v>
      </c>
      <c r="U500" s="39" t="s">
        <v>80</v>
      </c>
      <c r="V500" s="39" t="s">
        <v>81</v>
      </c>
      <c r="W500" s="42" t="s">
        <v>2357</v>
      </c>
      <c r="X500" s="39" t="s">
        <v>38</v>
      </c>
      <c r="Y500" s="43">
        <v>46022</v>
      </c>
    </row>
    <row r="501" spans="1:25" ht="80.099999999999994" customHeight="1">
      <c r="A501" s="37">
        <v>499</v>
      </c>
      <c r="B501" s="38">
        <v>1554</v>
      </c>
      <c r="C501" s="39">
        <v>2398271</v>
      </c>
      <c r="D501" s="40" t="s">
        <v>2358</v>
      </c>
      <c r="E501" s="41">
        <v>44980</v>
      </c>
      <c r="F501" s="41">
        <v>44973</v>
      </c>
      <c r="G501" s="39" t="e" vm="3">
        <v>#VALUE!</v>
      </c>
      <c r="H501" s="39" t="e" vm="2">
        <v>#VALUE!</v>
      </c>
      <c r="I501" s="42" t="s">
        <v>335</v>
      </c>
      <c r="J501" s="39" t="s">
        <v>149</v>
      </c>
      <c r="K501" s="39" t="s">
        <v>150</v>
      </c>
      <c r="L501" s="42" t="s">
        <v>2359</v>
      </c>
      <c r="M501" s="42" t="s">
        <v>2360</v>
      </c>
      <c r="N501" s="42" t="s">
        <v>745</v>
      </c>
      <c r="O501" s="42" t="s">
        <v>32</v>
      </c>
      <c r="P501" s="42" t="s">
        <v>114</v>
      </c>
      <c r="Q501" s="30">
        <v>23200000</v>
      </c>
      <c r="R501" s="30">
        <v>23200000</v>
      </c>
      <c r="S501" s="30">
        <v>28470000</v>
      </c>
      <c r="T501" s="39" t="s">
        <v>34</v>
      </c>
      <c r="U501" s="39" t="s">
        <v>80</v>
      </c>
      <c r="V501" s="39" t="s">
        <v>81</v>
      </c>
      <c r="W501" s="42" t="s">
        <v>2361</v>
      </c>
      <c r="X501" s="39" t="s">
        <v>38</v>
      </c>
      <c r="Y501" s="43">
        <v>46022</v>
      </c>
    </row>
    <row r="502" spans="1:25" ht="80.099999999999994" customHeight="1">
      <c r="A502" s="37">
        <v>500</v>
      </c>
      <c r="B502" s="38">
        <v>1555</v>
      </c>
      <c r="C502" s="39">
        <v>2408440</v>
      </c>
      <c r="D502" s="40" t="s">
        <v>2362</v>
      </c>
      <c r="E502" s="41">
        <v>44980</v>
      </c>
      <c r="F502" s="41">
        <v>44974</v>
      </c>
      <c r="G502" s="39" t="e" vm="3">
        <v>#VALUE!</v>
      </c>
      <c r="H502" s="39" t="e" vm="2">
        <v>#VALUE!</v>
      </c>
      <c r="I502" s="42" t="s">
        <v>2363</v>
      </c>
      <c r="J502" s="39" t="s">
        <v>119</v>
      </c>
      <c r="K502" s="39" t="s">
        <v>279</v>
      </c>
      <c r="L502" s="42" t="s">
        <v>2364</v>
      </c>
      <c r="M502" s="42" t="s">
        <v>2005</v>
      </c>
      <c r="N502" s="42" t="s">
        <v>2365</v>
      </c>
      <c r="O502" s="42" t="s">
        <v>32</v>
      </c>
      <c r="P502" s="42" t="s">
        <v>114</v>
      </c>
      <c r="Q502" s="30">
        <v>58000000</v>
      </c>
      <c r="R502" s="30">
        <v>0</v>
      </c>
      <c r="S502" s="30">
        <v>0</v>
      </c>
      <c r="T502" s="39" t="s">
        <v>34</v>
      </c>
      <c r="U502" s="39" t="s">
        <v>35</v>
      </c>
      <c r="V502" s="39" t="s">
        <v>36</v>
      </c>
      <c r="W502" s="44" t="s">
        <v>2366</v>
      </c>
      <c r="X502" s="39" t="s">
        <v>38</v>
      </c>
      <c r="Y502" s="43">
        <v>45716</v>
      </c>
    </row>
    <row r="503" spans="1:25" customFormat="1" ht="80.099999999999994" customHeight="1">
      <c r="A503" s="37">
        <v>501</v>
      </c>
      <c r="B503" s="38">
        <v>1557</v>
      </c>
      <c r="C503" s="39" t="s">
        <v>49</v>
      </c>
      <c r="D503" s="40" t="s">
        <v>2367</v>
      </c>
      <c r="E503" s="41">
        <v>44980</v>
      </c>
      <c r="F503" s="41">
        <v>44963</v>
      </c>
      <c r="G503" s="39" t="e" vm="3">
        <v>#VALUE!</v>
      </c>
      <c r="H503" s="39" t="e" vm="2">
        <v>#VALUE!</v>
      </c>
      <c r="I503" s="42" t="s">
        <v>2368</v>
      </c>
      <c r="J503" s="39" t="s">
        <v>52</v>
      </c>
      <c r="K503" s="39" t="s">
        <v>110</v>
      </c>
      <c r="L503" s="42" t="s">
        <v>2369</v>
      </c>
      <c r="M503" s="42" t="s">
        <v>2370</v>
      </c>
      <c r="N503" s="42" t="s">
        <v>2371</v>
      </c>
      <c r="O503" s="42" t="s">
        <v>32</v>
      </c>
      <c r="P503" s="42" t="s">
        <v>114</v>
      </c>
      <c r="Q503" s="30">
        <v>0</v>
      </c>
      <c r="R503" s="30">
        <v>0</v>
      </c>
      <c r="S503" s="30">
        <v>0</v>
      </c>
      <c r="T503" s="39" t="s">
        <v>34</v>
      </c>
      <c r="U503" s="39" t="s">
        <v>35</v>
      </c>
      <c r="V503" s="39" t="s">
        <v>36</v>
      </c>
      <c r="W503" s="42" t="s">
        <v>2372</v>
      </c>
      <c r="X503" s="39" t="s">
        <v>38</v>
      </c>
      <c r="Y503" s="43">
        <v>45808</v>
      </c>
    </row>
    <row r="504" spans="1:25" customFormat="1" ht="80.099999999999994" customHeight="1">
      <c r="A504" s="37">
        <v>502</v>
      </c>
      <c r="B504" s="38">
        <v>1558</v>
      </c>
      <c r="C504" s="39">
        <v>2411219</v>
      </c>
      <c r="D504" s="40" t="s">
        <v>2373</v>
      </c>
      <c r="E504" s="41">
        <v>44984</v>
      </c>
      <c r="F504" s="41">
        <v>44974</v>
      </c>
      <c r="G504" s="39" t="e" vm="3">
        <v>#VALUE!</v>
      </c>
      <c r="H504" s="39" t="e" vm="2">
        <v>#VALUE!</v>
      </c>
      <c r="I504" s="42" t="s">
        <v>2374</v>
      </c>
      <c r="J504" s="39" t="s">
        <v>119</v>
      </c>
      <c r="K504" s="39" t="s">
        <v>120</v>
      </c>
      <c r="L504" s="42" t="s">
        <v>42</v>
      </c>
      <c r="M504" s="42" t="s">
        <v>2375</v>
      </c>
      <c r="N504" s="42" t="s">
        <v>2376</v>
      </c>
      <c r="O504" s="42" t="s">
        <v>32</v>
      </c>
      <c r="P504" s="42" t="s">
        <v>114</v>
      </c>
      <c r="Q504" s="30">
        <v>2773329081</v>
      </c>
      <c r="R504" s="30">
        <v>0</v>
      </c>
      <c r="S504" s="30">
        <v>0</v>
      </c>
      <c r="T504" s="39" t="s">
        <v>45</v>
      </c>
      <c r="U504" s="39" t="s">
        <v>35</v>
      </c>
      <c r="V504" s="39" t="s">
        <v>36</v>
      </c>
      <c r="W504" s="45" t="s">
        <v>2377</v>
      </c>
      <c r="X504" s="39" t="s">
        <v>38</v>
      </c>
      <c r="Y504" s="43">
        <v>45930</v>
      </c>
    </row>
    <row r="505" spans="1:25" ht="80.099999999999994" customHeight="1">
      <c r="A505" s="37">
        <v>503</v>
      </c>
      <c r="B505" s="38">
        <v>1559</v>
      </c>
      <c r="C505" s="39">
        <v>2408452</v>
      </c>
      <c r="D505" s="40" t="s">
        <v>2378</v>
      </c>
      <c r="E505" s="41">
        <v>44985</v>
      </c>
      <c r="F505" s="41">
        <v>44973</v>
      </c>
      <c r="G505" s="39" t="e" vm="3">
        <v>#VALUE!</v>
      </c>
      <c r="H505" s="39" t="e" vm="2">
        <v>#VALUE!</v>
      </c>
      <c r="I505" s="42" t="s">
        <v>766</v>
      </c>
      <c r="J505" s="39" t="s">
        <v>149</v>
      </c>
      <c r="K505" s="39" t="s">
        <v>150</v>
      </c>
      <c r="L505" s="42" t="s">
        <v>2379</v>
      </c>
      <c r="M505" s="42" t="s">
        <v>2380</v>
      </c>
      <c r="N505" s="42" t="s">
        <v>745</v>
      </c>
      <c r="O505" s="42" t="s">
        <v>32</v>
      </c>
      <c r="P505" s="42" t="s">
        <v>114</v>
      </c>
      <c r="Q505" s="30">
        <v>23200000</v>
      </c>
      <c r="R505" s="30">
        <v>177913257.78</v>
      </c>
      <c r="S505" s="30">
        <v>177913257.78000003</v>
      </c>
      <c r="T505" s="39" t="s">
        <v>34</v>
      </c>
      <c r="U505" s="39" t="s">
        <v>80</v>
      </c>
      <c r="V505" s="39" t="s">
        <v>81</v>
      </c>
      <c r="W505" s="42" t="s">
        <v>2381</v>
      </c>
      <c r="X505" s="39" t="s">
        <v>48</v>
      </c>
      <c r="Y505" s="43">
        <v>46022</v>
      </c>
    </row>
    <row r="506" spans="1:25" ht="80.099999999999994" customHeight="1">
      <c r="A506" s="37">
        <v>504</v>
      </c>
      <c r="B506" s="38">
        <v>1560</v>
      </c>
      <c r="C506" s="39">
        <v>2407907</v>
      </c>
      <c r="D506" s="40" t="s">
        <v>2382</v>
      </c>
      <c r="E506" s="41">
        <v>44985</v>
      </c>
      <c r="F506" s="41">
        <v>44974</v>
      </c>
      <c r="G506" s="39" t="e" vm="3">
        <v>#VALUE!</v>
      </c>
      <c r="H506" s="39" t="e" vm="2">
        <v>#VALUE!</v>
      </c>
      <c r="I506" s="42" t="s">
        <v>653</v>
      </c>
      <c r="J506" s="39" t="s">
        <v>149</v>
      </c>
      <c r="K506" s="39" t="s">
        <v>150</v>
      </c>
      <c r="L506" s="42" t="s">
        <v>2383</v>
      </c>
      <c r="M506" s="42" t="s">
        <v>2380</v>
      </c>
      <c r="N506" s="42" t="s">
        <v>745</v>
      </c>
      <c r="O506" s="42" t="s">
        <v>32</v>
      </c>
      <c r="P506" s="42" t="s">
        <v>114</v>
      </c>
      <c r="Q506" s="30">
        <v>23200000</v>
      </c>
      <c r="R506" s="30">
        <v>23200000</v>
      </c>
      <c r="S506" s="30">
        <v>28470000</v>
      </c>
      <c r="T506" s="39" t="s">
        <v>34</v>
      </c>
      <c r="U506" s="39" t="s">
        <v>80</v>
      </c>
      <c r="V506" s="39" t="s">
        <v>81</v>
      </c>
      <c r="W506" s="42" t="s">
        <v>2384</v>
      </c>
      <c r="X506" s="39" t="s">
        <v>38</v>
      </c>
      <c r="Y506" s="43">
        <v>46022</v>
      </c>
    </row>
    <row r="507" spans="1:25" ht="80.099999999999994" customHeight="1">
      <c r="A507" s="37">
        <v>505</v>
      </c>
      <c r="B507" s="38">
        <v>1561</v>
      </c>
      <c r="C507" s="39">
        <v>2407913</v>
      </c>
      <c r="D507" s="40" t="s">
        <v>2385</v>
      </c>
      <c r="E507" s="41">
        <v>44985</v>
      </c>
      <c r="F507" s="41">
        <v>44970</v>
      </c>
      <c r="G507" s="39" t="e" vm="3">
        <v>#VALUE!</v>
      </c>
      <c r="H507" s="39" t="e" vm="2">
        <v>#VALUE!</v>
      </c>
      <c r="I507" s="42" t="s">
        <v>538</v>
      </c>
      <c r="J507" s="39" t="s">
        <v>149</v>
      </c>
      <c r="K507" s="39" t="s">
        <v>150</v>
      </c>
      <c r="L507" s="42" t="s">
        <v>2386</v>
      </c>
      <c r="M507" s="42" t="s">
        <v>2387</v>
      </c>
      <c r="N507" s="42" t="s">
        <v>745</v>
      </c>
      <c r="O507" s="42" t="s">
        <v>32</v>
      </c>
      <c r="P507" s="42" t="s">
        <v>114</v>
      </c>
      <c r="Q507" s="30">
        <v>23200000</v>
      </c>
      <c r="R507" s="30">
        <v>23200000</v>
      </c>
      <c r="S507" s="30">
        <v>28470000</v>
      </c>
      <c r="T507" s="39" t="s">
        <v>34</v>
      </c>
      <c r="U507" s="39" t="s">
        <v>80</v>
      </c>
      <c r="V507" s="39" t="s">
        <v>81</v>
      </c>
      <c r="W507" s="42" t="s">
        <v>2388</v>
      </c>
      <c r="X507" s="39" t="s">
        <v>38</v>
      </c>
      <c r="Y507" s="43">
        <v>46022</v>
      </c>
    </row>
    <row r="508" spans="1:25" ht="80.099999999999994" customHeight="1">
      <c r="A508" s="37">
        <v>506</v>
      </c>
      <c r="B508" s="38">
        <v>1562</v>
      </c>
      <c r="C508" s="39">
        <v>2408454</v>
      </c>
      <c r="D508" s="40" t="s">
        <v>2389</v>
      </c>
      <c r="E508" s="41">
        <v>44985</v>
      </c>
      <c r="F508" s="41">
        <v>44874</v>
      </c>
      <c r="G508" s="39" t="e" vm="19">
        <v>#VALUE!</v>
      </c>
      <c r="H508" s="39" t="e" vm="20">
        <v>#VALUE!</v>
      </c>
      <c r="I508" s="42" t="s">
        <v>2390</v>
      </c>
      <c r="J508" s="39" t="s">
        <v>149</v>
      </c>
      <c r="K508" s="39" t="s">
        <v>150</v>
      </c>
      <c r="L508" s="42" t="s">
        <v>2391</v>
      </c>
      <c r="M508" s="42" t="s">
        <v>2387</v>
      </c>
      <c r="N508" s="42" t="s">
        <v>745</v>
      </c>
      <c r="O508" s="42" t="s">
        <v>32</v>
      </c>
      <c r="P508" s="42" t="s">
        <v>114</v>
      </c>
      <c r="Q508" s="30">
        <v>23200000</v>
      </c>
      <c r="R508" s="30">
        <v>23200000</v>
      </c>
      <c r="S508" s="30">
        <v>28470000</v>
      </c>
      <c r="T508" s="39" t="s">
        <v>34</v>
      </c>
      <c r="U508" s="39" t="s">
        <v>80</v>
      </c>
      <c r="V508" s="39" t="s">
        <v>81</v>
      </c>
      <c r="W508" s="42" t="s">
        <v>2392</v>
      </c>
      <c r="X508" s="39" t="s">
        <v>38</v>
      </c>
      <c r="Y508" s="43">
        <v>46022</v>
      </c>
    </row>
    <row r="509" spans="1:25" ht="80.099999999999994" customHeight="1">
      <c r="A509" s="37">
        <v>507</v>
      </c>
      <c r="B509" s="38">
        <v>1564</v>
      </c>
      <c r="C509" s="39">
        <v>2408448</v>
      </c>
      <c r="D509" s="40" t="s">
        <v>2393</v>
      </c>
      <c r="E509" s="41">
        <v>44987</v>
      </c>
      <c r="F509" s="41">
        <v>44342</v>
      </c>
      <c r="G509" s="39" t="e" vm="3">
        <v>#VALUE!</v>
      </c>
      <c r="H509" s="39" t="e" vm="2">
        <v>#VALUE!</v>
      </c>
      <c r="I509" s="42" t="s">
        <v>2394</v>
      </c>
      <c r="J509" s="39" t="s">
        <v>149</v>
      </c>
      <c r="K509" s="39" t="s">
        <v>2395</v>
      </c>
      <c r="L509" s="42" t="s">
        <v>2396</v>
      </c>
      <c r="M509" s="42" t="s">
        <v>42</v>
      </c>
      <c r="N509" s="42" t="s">
        <v>2397</v>
      </c>
      <c r="O509" s="42" t="s">
        <v>32</v>
      </c>
      <c r="P509" s="42" t="s">
        <v>114</v>
      </c>
      <c r="Q509" s="30">
        <v>54636802</v>
      </c>
      <c r="R509" s="30">
        <v>0</v>
      </c>
      <c r="S509" s="30">
        <v>0</v>
      </c>
      <c r="T509" s="39" t="s">
        <v>34</v>
      </c>
      <c r="U509" s="39" t="s">
        <v>35</v>
      </c>
      <c r="V509" s="39" t="s">
        <v>36</v>
      </c>
      <c r="W509" s="42" t="s">
        <v>2398</v>
      </c>
      <c r="X509" s="39" t="s">
        <v>38</v>
      </c>
      <c r="Y509" s="43">
        <v>46022</v>
      </c>
    </row>
    <row r="510" spans="1:25" ht="80.099999999999994" customHeight="1">
      <c r="A510" s="37">
        <v>508</v>
      </c>
      <c r="B510" s="38">
        <v>1567</v>
      </c>
      <c r="C510" s="39">
        <v>2407910</v>
      </c>
      <c r="D510" s="40" t="s">
        <v>2399</v>
      </c>
      <c r="E510" s="41">
        <v>44992</v>
      </c>
      <c r="F510" s="41">
        <v>44929</v>
      </c>
      <c r="G510" s="39" t="e" vm="3">
        <v>#VALUE!</v>
      </c>
      <c r="H510" s="39" t="e" vm="2">
        <v>#VALUE!</v>
      </c>
      <c r="I510" s="42" t="s">
        <v>2400</v>
      </c>
      <c r="J510" s="39" t="s">
        <v>149</v>
      </c>
      <c r="K510" s="39" t="s">
        <v>150</v>
      </c>
      <c r="L510" s="42" t="s">
        <v>2401</v>
      </c>
      <c r="M510" s="42" t="s">
        <v>1710</v>
      </c>
      <c r="N510" s="42" t="s">
        <v>745</v>
      </c>
      <c r="O510" s="42" t="s">
        <v>32</v>
      </c>
      <c r="P510" s="42" t="s">
        <v>114</v>
      </c>
      <c r="Q510" s="30">
        <v>300000000</v>
      </c>
      <c r="R510" s="30">
        <v>300000000</v>
      </c>
      <c r="S510" s="30">
        <v>344857947.71340102</v>
      </c>
      <c r="T510" s="39" t="s">
        <v>34</v>
      </c>
      <c r="U510" s="39" t="s">
        <v>80</v>
      </c>
      <c r="V510" s="39" t="s">
        <v>81</v>
      </c>
      <c r="W510" s="42" t="s">
        <v>2402</v>
      </c>
      <c r="X510" s="39" t="s">
        <v>38</v>
      </c>
      <c r="Y510" s="43">
        <v>46022</v>
      </c>
    </row>
    <row r="511" spans="1:25" ht="80.099999999999994" customHeight="1">
      <c r="A511" s="37">
        <v>509</v>
      </c>
      <c r="B511" s="38">
        <v>1569</v>
      </c>
      <c r="C511" s="39">
        <v>2426138</v>
      </c>
      <c r="D511" s="40" t="s">
        <v>2403</v>
      </c>
      <c r="E511" s="41">
        <v>44992</v>
      </c>
      <c r="F511" s="41">
        <v>44985</v>
      </c>
      <c r="G511" s="39" t="e" vm="3">
        <v>#VALUE!</v>
      </c>
      <c r="H511" s="39" t="e" vm="2">
        <v>#VALUE!</v>
      </c>
      <c r="I511" s="42" t="s">
        <v>2404</v>
      </c>
      <c r="J511" s="39" t="s">
        <v>119</v>
      </c>
      <c r="K511" s="39" t="s">
        <v>279</v>
      </c>
      <c r="L511" s="42" t="s">
        <v>2405</v>
      </c>
      <c r="M511" s="42" t="s">
        <v>2120</v>
      </c>
      <c r="N511" s="42" t="s">
        <v>2406</v>
      </c>
      <c r="O511" s="42" t="s">
        <v>32</v>
      </c>
      <c r="P511" s="42" t="s">
        <v>114</v>
      </c>
      <c r="Q511" s="30">
        <v>50000000</v>
      </c>
      <c r="R511" s="30">
        <v>0</v>
      </c>
      <c r="S511" s="30">
        <v>0</v>
      </c>
      <c r="T511" s="39" t="s">
        <v>34</v>
      </c>
      <c r="U511" s="39" t="s">
        <v>35</v>
      </c>
      <c r="V511" s="39" t="s">
        <v>36</v>
      </c>
      <c r="W511" s="46" t="s">
        <v>2407</v>
      </c>
      <c r="X511" s="39" t="s">
        <v>48</v>
      </c>
      <c r="Y511" s="43">
        <v>45716</v>
      </c>
    </row>
    <row r="512" spans="1:25" ht="80.099999999999994" customHeight="1">
      <c r="A512" s="37">
        <v>510</v>
      </c>
      <c r="B512" s="38">
        <v>1572</v>
      </c>
      <c r="C512" s="39">
        <v>2408456</v>
      </c>
      <c r="D512" s="40" t="s">
        <v>2408</v>
      </c>
      <c r="E512" s="41">
        <v>44995</v>
      </c>
      <c r="F512" s="41">
        <v>44993</v>
      </c>
      <c r="G512" s="39" t="e" vm="6">
        <v>#VALUE!</v>
      </c>
      <c r="H512" s="39" t="e" vm="7">
        <v>#VALUE!</v>
      </c>
      <c r="I512" s="42" t="s">
        <v>1240</v>
      </c>
      <c r="J512" s="39" t="s">
        <v>149</v>
      </c>
      <c r="K512" s="39" t="s">
        <v>150</v>
      </c>
      <c r="L512" s="42" t="s">
        <v>2409</v>
      </c>
      <c r="M512" s="42" t="s">
        <v>1328</v>
      </c>
      <c r="N512" s="42" t="s">
        <v>745</v>
      </c>
      <c r="O512" s="42" t="s">
        <v>32</v>
      </c>
      <c r="P512" s="42" t="s">
        <v>114</v>
      </c>
      <c r="Q512" s="30">
        <v>50000000</v>
      </c>
      <c r="R512" s="30">
        <v>55419257</v>
      </c>
      <c r="S512" s="30">
        <v>67023465.547840536</v>
      </c>
      <c r="T512" s="39" t="s">
        <v>34</v>
      </c>
      <c r="U512" s="39" t="s">
        <v>80</v>
      </c>
      <c r="V512" s="39" t="s">
        <v>81</v>
      </c>
      <c r="W512" s="42" t="s">
        <v>2410</v>
      </c>
      <c r="X512" s="39" t="s">
        <v>48</v>
      </c>
      <c r="Y512" s="43">
        <v>46022</v>
      </c>
    </row>
    <row r="513" spans="1:25" ht="80.099999999999994" customHeight="1">
      <c r="A513" s="37">
        <v>511</v>
      </c>
      <c r="B513" s="38">
        <v>1575</v>
      </c>
      <c r="C513" s="39" t="s">
        <v>49</v>
      </c>
      <c r="D513" s="40" t="s">
        <v>2411</v>
      </c>
      <c r="E513" s="41">
        <v>45002</v>
      </c>
      <c r="F513" s="41">
        <v>44960</v>
      </c>
      <c r="G513" s="39" t="e" vm="30">
        <v>#VALUE!</v>
      </c>
      <c r="H513" s="39" t="e" vm="31">
        <v>#VALUE!</v>
      </c>
      <c r="I513" s="42" t="s">
        <v>2412</v>
      </c>
      <c r="J513" s="39" t="s">
        <v>119</v>
      </c>
      <c r="K513" s="39" t="s">
        <v>2125</v>
      </c>
      <c r="L513" s="42" t="s">
        <v>2413</v>
      </c>
      <c r="M513" s="42" t="s">
        <v>2414</v>
      </c>
      <c r="N513" s="42" t="s">
        <v>2415</v>
      </c>
      <c r="O513" s="42" t="s">
        <v>32</v>
      </c>
      <c r="P513" s="42" t="s">
        <v>114</v>
      </c>
      <c r="Q513" s="30">
        <v>0</v>
      </c>
      <c r="R513" s="30">
        <v>0</v>
      </c>
      <c r="S513" s="30">
        <v>0</v>
      </c>
      <c r="T513" s="39" t="s">
        <v>34</v>
      </c>
      <c r="U513" s="39" t="s">
        <v>35</v>
      </c>
      <c r="V513" s="39" t="s">
        <v>36</v>
      </c>
      <c r="W513" s="44" t="s">
        <v>2416</v>
      </c>
      <c r="X513" s="39" t="s">
        <v>38</v>
      </c>
      <c r="Y513" s="43">
        <v>45808</v>
      </c>
    </row>
    <row r="514" spans="1:25" ht="80.099999999999994" customHeight="1">
      <c r="A514" s="37">
        <v>512</v>
      </c>
      <c r="B514" s="38">
        <v>1576</v>
      </c>
      <c r="C514" s="39">
        <v>2533527</v>
      </c>
      <c r="D514" s="40" t="s">
        <v>2417</v>
      </c>
      <c r="E514" s="41">
        <v>45002</v>
      </c>
      <c r="F514" s="41">
        <v>42773</v>
      </c>
      <c r="G514" s="39" t="e" vm="3">
        <v>#VALUE!</v>
      </c>
      <c r="H514" s="39" t="e" vm="2">
        <v>#VALUE!</v>
      </c>
      <c r="I514" s="42" t="s">
        <v>2418</v>
      </c>
      <c r="J514" s="39" t="s">
        <v>149</v>
      </c>
      <c r="K514" s="39" t="s">
        <v>178</v>
      </c>
      <c r="L514" s="42" t="s">
        <v>42</v>
      </c>
      <c r="M514" s="42" t="s">
        <v>2419</v>
      </c>
      <c r="N514" s="42" t="s">
        <v>2420</v>
      </c>
      <c r="O514" s="42" t="s">
        <v>32</v>
      </c>
      <c r="P514" s="42" t="s">
        <v>33</v>
      </c>
      <c r="Q514" s="30">
        <v>4700000</v>
      </c>
      <c r="R514" s="30">
        <v>0</v>
      </c>
      <c r="S514" s="30">
        <v>0</v>
      </c>
      <c r="T514" s="39" t="s">
        <v>45</v>
      </c>
      <c r="U514" s="39" t="s">
        <v>35</v>
      </c>
      <c r="V514" s="39" t="s">
        <v>36</v>
      </c>
      <c r="W514" s="42" t="s">
        <v>2421</v>
      </c>
      <c r="X514" s="39" t="s">
        <v>183</v>
      </c>
      <c r="Y514" s="43">
        <v>45930</v>
      </c>
    </row>
    <row r="515" spans="1:25" ht="80.099999999999994" customHeight="1">
      <c r="A515" s="37">
        <v>513</v>
      </c>
      <c r="B515" s="38">
        <v>1578</v>
      </c>
      <c r="C515" s="39">
        <v>2411804</v>
      </c>
      <c r="D515" s="40" t="s">
        <v>2422</v>
      </c>
      <c r="E515" s="41">
        <v>45007</v>
      </c>
      <c r="F515" s="41">
        <v>44974</v>
      </c>
      <c r="G515" s="39" t="e" vm="15">
        <v>#VALUE!</v>
      </c>
      <c r="H515" s="39" t="e" vm="16">
        <v>#VALUE!</v>
      </c>
      <c r="I515" s="42" t="s">
        <v>137</v>
      </c>
      <c r="J515" s="39" t="s">
        <v>27</v>
      </c>
      <c r="K515" s="39" t="s">
        <v>451</v>
      </c>
      <c r="L515" s="42" t="s">
        <v>2423</v>
      </c>
      <c r="M515" s="42" t="s">
        <v>2424</v>
      </c>
      <c r="N515" s="42" t="s">
        <v>2425</v>
      </c>
      <c r="O515" s="42" t="s">
        <v>32</v>
      </c>
      <c r="P515" s="42" t="s">
        <v>114</v>
      </c>
      <c r="Q515" s="30">
        <v>51847196</v>
      </c>
      <c r="R515" s="30">
        <v>0</v>
      </c>
      <c r="S515" s="30">
        <v>0</v>
      </c>
      <c r="T515" s="39" t="s">
        <v>34</v>
      </c>
      <c r="U515" s="39" t="s">
        <v>35</v>
      </c>
      <c r="V515" s="37" t="s">
        <v>36</v>
      </c>
      <c r="W515" s="42" t="s">
        <v>2426</v>
      </c>
      <c r="X515" s="39" t="s">
        <v>38</v>
      </c>
      <c r="Y515" s="43">
        <v>45535</v>
      </c>
    </row>
    <row r="516" spans="1:25" customFormat="1" ht="80.099999999999994" customHeight="1">
      <c r="A516" s="37">
        <v>514</v>
      </c>
      <c r="B516" s="38">
        <v>1584</v>
      </c>
      <c r="C516" s="39">
        <v>2413659</v>
      </c>
      <c r="D516" s="40" t="s">
        <v>2427</v>
      </c>
      <c r="E516" s="41">
        <v>45012</v>
      </c>
      <c r="F516" s="41">
        <v>45002</v>
      </c>
      <c r="G516" s="39" t="e" vm="3">
        <v>#VALUE!</v>
      </c>
      <c r="H516" s="39" t="e" vm="2">
        <v>#VALUE!</v>
      </c>
      <c r="I516" s="42" t="s">
        <v>402</v>
      </c>
      <c r="J516" s="39" t="s">
        <v>149</v>
      </c>
      <c r="K516" s="39" t="s">
        <v>150</v>
      </c>
      <c r="L516" s="42" t="s">
        <v>2428</v>
      </c>
      <c r="M516" s="42" t="s">
        <v>2429</v>
      </c>
      <c r="N516" s="42" t="s">
        <v>745</v>
      </c>
      <c r="O516" s="42" t="s">
        <v>32</v>
      </c>
      <c r="P516" s="42" t="s">
        <v>114</v>
      </c>
      <c r="Q516" s="30">
        <v>23200000</v>
      </c>
      <c r="R516" s="30">
        <v>23200000</v>
      </c>
      <c r="S516" s="30">
        <v>28470000</v>
      </c>
      <c r="T516" s="39" t="s">
        <v>34</v>
      </c>
      <c r="U516" s="39" t="s">
        <v>80</v>
      </c>
      <c r="V516" s="39" t="s">
        <v>81</v>
      </c>
      <c r="W516" s="45" t="s">
        <v>2430</v>
      </c>
      <c r="X516" s="39" t="s">
        <v>38</v>
      </c>
      <c r="Y516" s="43">
        <v>45930</v>
      </c>
    </row>
    <row r="517" spans="1:25" customFormat="1" ht="80.099999999999994" customHeight="1">
      <c r="A517" s="37">
        <v>515</v>
      </c>
      <c r="B517" s="38">
        <v>1585</v>
      </c>
      <c r="C517" s="39">
        <v>2409488</v>
      </c>
      <c r="D517" s="40" t="s">
        <v>2431</v>
      </c>
      <c r="E517" s="41">
        <v>45014</v>
      </c>
      <c r="F517" s="41">
        <v>44977</v>
      </c>
      <c r="G517" s="39" t="e" vm="43">
        <v>#VALUE!</v>
      </c>
      <c r="H517" s="39" t="e" vm="44">
        <v>#VALUE!</v>
      </c>
      <c r="I517" s="42" t="s">
        <v>2432</v>
      </c>
      <c r="J517" s="39" t="s">
        <v>27</v>
      </c>
      <c r="K517" s="39" t="s">
        <v>2433</v>
      </c>
      <c r="L517" s="42" t="s">
        <v>2434</v>
      </c>
      <c r="M517" s="42" t="s">
        <v>42</v>
      </c>
      <c r="N517" s="42" t="s">
        <v>2435</v>
      </c>
      <c r="O517" s="42" t="s">
        <v>32</v>
      </c>
      <c r="P517" s="42" t="s">
        <v>114</v>
      </c>
      <c r="Q517" s="30">
        <v>162400000</v>
      </c>
      <c r="R517" s="30">
        <v>0</v>
      </c>
      <c r="S517" s="30">
        <v>0</v>
      </c>
      <c r="T517" s="39" t="s">
        <v>34</v>
      </c>
      <c r="U517" s="39" t="s">
        <v>35</v>
      </c>
      <c r="V517" s="37" t="s">
        <v>36</v>
      </c>
      <c r="W517" s="42" t="s">
        <v>2436</v>
      </c>
      <c r="X517" s="39" t="s">
        <v>38</v>
      </c>
      <c r="Y517" s="43">
        <v>46022</v>
      </c>
    </row>
    <row r="518" spans="1:25" customFormat="1" ht="80.099999999999994" customHeight="1">
      <c r="A518" s="37">
        <v>516</v>
      </c>
      <c r="B518" s="38">
        <v>1586</v>
      </c>
      <c r="C518" s="39">
        <v>2087435</v>
      </c>
      <c r="D518" s="40" t="s">
        <v>2437</v>
      </c>
      <c r="E518" s="41">
        <v>45014</v>
      </c>
      <c r="F518" s="41">
        <v>44853</v>
      </c>
      <c r="G518" s="39" t="e" vm="4">
        <v>#VALUE!</v>
      </c>
      <c r="H518" s="39" t="e" vm="5">
        <v>#VALUE!</v>
      </c>
      <c r="I518" s="42" t="s">
        <v>2363</v>
      </c>
      <c r="J518" s="39" t="s">
        <v>119</v>
      </c>
      <c r="K518" s="39" t="s">
        <v>279</v>
      </c>
      <c r="L518" s="42" t="s">
        <v>2438</v>
      </c>
      <c r="M518" s="42" t="s">
        <v>2439</v>
      </c>
      <c r="N518" s="42" t="s">
        <v>2440</v>
      </c>
      <c r="O518" s="42" t="s">
        <v>32</v>
      </c>
      <c r="P518" s="42" t="s">
        <v>114</v>
      </c>
      <c r="Q518" s="30">
        <v>63425760</v>
      </c>
      <c r="R518" s="30">
        <v>0</v>
      </c>
      <c r="S518" s="30">
        <v>0</v>
      </c>
      <c r="T518" s="39" t="s">
        <v>34</v>
      </c>
      <c r="U518" s="39" t="s">
        <v>35</v>
      </c>
      <c r="V518" s="37" t="s">
        <v>36</v>
      </c>
      <c r="W518" s="42" t="s">
        <v>2441</v>
      </c>
      <c r="X518" s="39" t="s">
        <v>38</v>
      </c>
      <c r="Y518" s="43">
        <v>46022</v>
      </c>
    </row>
    <row r="519" spans="1:25" customFormat="1" ht="80.099999999999994" customHeight="1">
      <c r="A519" s="37">
        <v>517</v>
      </c>
      <c r="B519" s="38">
        <v>1587</v>
      </c>
      <c r="C519" s="39">
        <v>2419871</v>
      </c>
      <c r="D519" s="40" t="s">
        <v>2442</v>
      </c>
      <c r="E519" s="41">
        <v>45026</v>
      </c>
      <c r="F519" s="41">
        <v>44988</v>
      </c>
      <c r="G519" s="39" t="e" vm="10">
        <v>#VALUE!</v>
      </c>
      <c r="H519" s="39" t="e" vm="11">
        <v>#VALUE!</v>
      </c>
      <c r="I519" s="42" t="s">
        <v>2443</v>
      </c>
      <c r="J519" s="39" t="s">
        <v>27</v>
      </c>
      <c r="K519" s="39" t="s">
        <v>672</v>
      </c>
      <c r="L519" s="42" t="s">
        <v>2444</v>
      </c>
      <c r="M519" s="42" t="s">
        <v>2445</v>
      </c>
      <c r="N519" s="42" t="s">
        <v>2446</v>
      </c>
      <c r="O519" s="42" t="s">
        <v>32</v>
      </c>
      <c r="P519" s="42" t="s">
        <v>114</v>
      </c>
      <c r="Q519" s="30">
        <v>845133040</v>
      </c>
      <c r="R519" s="30">
        <v>0</v>
      </c>
      <c r="S519" s="30">
        <v>0</v>
      </c>
      <c r="T519" s="39" t="s">
        <v>34</v>
      </c>
      <c r="U519" s="39" t="s">
        <v>35</v>
      </c>
      <c r="V519" s="37" t="s">
        <v>36</v>
      </c>
      <c r="W519" s="42" t="s">
        <v>2447</v>
      </c>
      <c r="X519" s="39" t="s">
        <v>38</v>
      </c>
      <c r="Y519" s="43">
        <v>46022</v>
      </c>
    </row>
    <row r="520" spans="1:25" customFormat="1" ht="80.099999999999994" customHeight="1">
      <c r="A520" s="37">
        <v>518</v>
      </c>
      <c r="B520" s="38">
        <v>1589</v>
      </c>
      <c r="C520" s="39">
        <v>2421554</v>
      </c>
      <c r="D520" s="40" t="s">
        <v>2448</v>
      </c>
      <c r="E520" s="41">
        <v>45029</v>
      </c>
      <c r="F520" s="41">
        <v>45015</v>
      </c>
      <c r="G520" s="39" t="e" vm="17">
        <v>#VALUE!</v>
      </c>
      <c r="H520" s="39" t="e" vm="18">
        <v>#VALUE!</v>
      </c>
      <c r="I520" s="42" t="s">
        <v>1270</v>
      </c>
      <c r="J520" s="39" t="s">
        <v>149</v>
      </c>
      <c r="K520" s="39" t="s">
        <v>150</v>
      </c>
      <c r="L520" s="42" t="s">
        <v>2449</v>
      </c>
      <c r="M520" s="42" t="s">
        <v>2450</v>
      </c>
      <c r="N520" s="42" t="s">
        <v>745</v>
      </c>
      <c r="O520" s="42" t="s">
        <v>32</v>
      </c>
      <c r="P520" s="42" t="s">
        <v>114</v>
      </c>
      <c r="Q520" s="30">
        <v>23200000</v>
      </c>
      <c r="R520" s="30">
        <v>64984239</v>
      </c>
      <c r="S520" s="30">
        <v>71209864.297311231</v>
      </c>
      <c r="T520" s="39" t="s">
        <v>34</v>
      </c>
      <c r="U520" s="39" t="s">
        <v>80</v>
      </c>
      <c r="V520" s="39" t="s">
        <v>81</v>
      </c>
      <c r="W520" s="42" t="s">
        <v>2451</v>
      </c>
      <c r="X520" s="39" t="s">
        <v>48</v>
      </c>
      <c r="Y520" s="43">
        <v>46022</v>
      </c>
    </row>
    <row r="521" spans="1:25" customFormat="1" ht="80.099999999999994" customHeight="1">
      <c r="A521" s="37">
        <v>519</v>
      </c>
      <c r="B521" s="38">
        <v>1592</v>
      </c>
      <c r="C521" s="39">
        <v>2421561</v>
      </c>
      <c r="D521" s="40" t="s">
        <v>2452</v>
      </c>
      <c r="E521" s="41">
        <v>45030</v>
      </c>
      <c r="F521" s="41">
        <v>45028</v>
      </c>
      <c r="G521" s="39" t="e" vm="3">
        <v>#VALUE!</v>
      </c>
      <c r="H521" s="39" t="e" vm="2">
        <v>#VALUE!</v>
      </c>
      <c r="I521" s="42" t="s">
        <v>1182</v>
      </c>
      <c r="J521" s="39" t="s">
        <v>149</v>
      </c>
      <c r="K521" s="39" t="s">
        <v>150</v>
      </c>
      <c r="L521" s="42" t="s">
        <v>2453</v>
      </c>
      <c r="M521" s="42" t="s">
        <v>2454</v>
      </c>
      <c r="N521" s="42" t="s">
        <v>745</v>
      </c>
      <c r="O521" s="42" t="s">
        <v>32</v>
      </c>
      <c r="P521" s="42" t="s">
        <v>114</v>
      </c>
      <c r="Q521" s="30">
        <v>493936850</v>
      </c>
      <c r="R521" s="30">
        <v>493936850</v>
      </c>
      <c r="S521" s="30">
        <v>563389519.30407202</v>
      </c>
      <c r="T521" s="39" t="s">
        <v>34</v>
      </c>
      <c r="U521" s="39" t="s">
        <v>80</v>
      </c>
      <c r="V521" s="39" t="s">
        <v>81</v>
      </c>
      <c r="W521" s="42" t="s">
        <v>2455</v>
      </c>
      <c r="X521" s="39" t="s">
        <v>38</v>
      </c>
      <c r="Y521" s="43">
        <v>46022</v>
      </c>
    </row>
    <row r="522" spans="1:25" customFormat="1" ht="80.099999999999994" customHeight="1">
      <c r="A522" s="37">
        <v>520</v>
      </c>
      <c r="B522" s="38">
        <v>1597</v>
      </c>
      <c r="C522" s="39">
        <v>2421539</v>
      </c>
      <c r="D522" s="40" t="s">
        <v>2456</v>
      </c>
      <c r="E522" s="41">
        <v>45033</v>
      </c>
      <c r="F522" s="41">
        <v>42696</v>
      </c>
      <c r="G522" s="39" t="e" vm="74">
        <v>#VALUE!</v>
      </c>
      <c r="H522" s="39" t="e" vm="22">
        <v>#VALUE!</v>
      </c>
      <c r="I522" s="42" t="s">
        <v>2457</v>
      </c>
      <c r="J522" s="39" t="s">
        <v>27</v>
      </c>
      <c r="K522" s="39" t="s">
        <v>2458</v>
      </c>
      <c r="L522" s="42" t="s">
        <v>2459</v>
      </c>
      <c r="M522" s="42" t="s">
        <v>2460</v>
      </c>
      <c r="N522" s="42" t="s">
        <v>2461</v>
      </c>
      <c r="O522" s="42" t="s">
        <v>32</v>
      </c>
      <c r="P522" s="42" t="s">
        <v>114</v>
      </c>
      <c r="Q522" s="30">
        <v>104400000</v>
      </c>
      <c r="R522" s="30">
        <v>0</v>
      </c>
      <c r="S522" s="30">
        <v>0</v>
      </c>
      <c r="T522" s="39" t="s">
        <v>34</v>
      </c>
      <c r="U522" s="39" t="s">
        <v>35</v>
      </c>
      <c r="V522" s="37" t="s">
        <v>36</v>
      </c>
      <c r="W522" s="44" t="s">
        <v>2462</v>
      </c>
      <c r="X522" s="39" t="s">
        <v>48</v>
      </c>
      <c r="Y522" s="43">
        <v>45930</v>
      </c>
    </row>
    <row r="523" spans="1:25" customFormat="1" ht="80.099999999999994" customHeight="1">
      <c r="A523" s="37">
        <v>521</v>
      </c>
      <c r="B523" s="38">
        <v>1598</v>
      </c>
      <c r="C523" s="39" t="s">
        <v>49</v>
      </c>
      <c r="D523" s="40" t="s">
        <v>2463</v>
      </c>
      <c r="E523" s="41">
        <v>45035</v>
      </c>
      <c r="F523" s="41">
        <v>44651</v>
      </c>
      <c r="G523" s="39" t="e" vm="10">
        <v>#VALUE!</v>
      </c>
      <c r="H523" s="39" t="e" vm="11">
        <v>#VALUE!</v>
      </c>
      <c r="I523" s="42" t="s">
        <v>258</v>
      </c>
      <c r="J523" s="39" t="s">
        <v>52</v>
      </c>
      <c r="K523" s="39" t="s">
        <v>110</v>
      </c>
      <c r="L523" s="42" t="s">
        <v>2464</v>
      </c>
      <c r="M523" s="42" t="s">
        <v>2465</v>
      </c>
      <c r="N523" s="42" t="s">
        <v>2466</v>
      </c>
      <c r="O523" s="42" t="s">
        <v>32</v>
      </c>
      <c r="P523" s="42" t="s">
        <v>114</v>
      </c>
      <c r="Q523" s="30">
        <v>2805318.96</v>
      </c>
      <c r="R523" s="30">
        <v>0</v>
      </c>
      <c r="S523" s="30">
        <v>0</v>
      </c>
      <c r="T523" s="39" t="s">
        <v>34</v>
      </c>
      <c r="U523" s="39" t="s">
        <v>35</v>
      </c>
      <c r="V523" s="39" t="s">
        <v>36</v>
      </c>
      <c r="W523" s="45" t="s">
        <v>2467</v>
      </c>
      <c r="X523" s="39" t="s">
        <v>38</v>
      </c>
      <c r="Y523" s="43">
        <v>45930</v>
      </c>
    </row>
    <row r="524" spans="1:25" customFormat="1" ht="80.099999999999994" customHeight="1">
      <c r="A524" s="37">
        <v>522</v>
      </c>
      <c r="B524" s="38">
        <v>1600</v>
      </c>
      <c r="C524" s="39">
        <v>2426140</v>
      </c>
      <c r="D524" s="40" t="s">
        <v>2468</v>
      </c>
      <c r="E524" s="41">
        <v>45036</v>
      </c>
      <c r="F524" s="41">
        <v>44622</v>
      </c>
      <c r="G524" s="39" t="e" vm="33">
        <v>#VALUE!</v>
      </c>
      <c r="H524" s="39" t="e" vm="11">
        <v>#VALUE!</v>
      </c>
      <c r="I524" s="42" t="s">
        <v>743</v>
      </c>
      <c r="J524" s="39" t="s">
        <v>149</v>
      </c>
      <c r="K524" s="39" t="s">
        <v>2395</v>
      </c>
      <c r="L524" s="42" t="s">
        <v>4686</v>
      </c>
      <c r="M524" s="42" t="s">
        <v>2469</v>
      </c>
      <c r="N524" s="42" t="s">
        <v>2470</v>
      </c>
      <c r="O524" s="42" t="s">
        <v>32</v>
      </c>
      <c r="P524" s="42" t="s">
        <v>114</v>
      </c>
      <c r="Q524" s="30">
        <v>342677499</v>
      </c>
      <c r="R524" s="30">
        <v>0</v>
      </c>
      <c r="S524" s="30">
        <v>0</v>
      </c>
      <c r="T524" s="39" t="s">
        <v>34</v>
      </c>
      <c r="U524" s="39" t="s">
        <v>35</v>
      </c>
      <c r="V524" s="39" t="s">
        <v>36</v>
      </c>
      <c r="W524" s="42" t="s">
        <v>2471</v>
      </c>
      <c r="X524" s="39" t="s">
        <v>38</v>
      </c>
      <c r="Y524" s="43">
        <v>46022</v>
      </c>
    </row>
    <row r="525" spans="1:25" customFormat="1" ht="80.099999999999994" customHeight="1">
      <c r="A525" s="37">
        <v>523</v>
      </c>
      <c r="B525" s="38">
        <v>1602</v>
      </c>
      <c r="C525" s="39">
        <v>2422699</v>
      </c>
      <c r="D525" s="40" t="s">
        <v>2472</v>
      </c>
      <c r="E525" s="41">
        <v>45041</v>
      </c>
      <c r="F525" s="41">
        <v>45034</v>
      </c>
      <c r="G525" s="39" t="e" vm="3">
        <v>#VALUE!</v>
      </c>
      <c r="H525" s="39" t="e" vm="2">
        <v>#VALUE!</v>
      </c>
      <c r="I525" s="42" t="s">
        <v>2473</v>
      </c>
      <c r="J525" s="39" t="s">
        <v>149</v>
      </c>
      <c r="K525" s="39" t="s">
        <v>150</v>
      </c>
      <c r="L525" s="42" t="s">
        <v>2474</v>
      </c>
      <c r="M525" s="42" t="s">
        <v>2475</v>
      </c>
      <c r="N525" s="42" t="s">
        <v>745</v>
      </c>
      <c r="O525" s="42" t="s">
        <v>32</v>
      </c>
      <c r="P525" s="42" t="s">
        <v>114</v>
      </c>
      <c r="Q525" s="30">
        <v>23200000</v>
      </c>
      <c r="R525" s="30">
        <v>23200000</v>
      </c>
      <c r="S525" s="30">
        <v>28470000</v>
      </c>
      <c r="T525" s="39" t="s">
        <v>34</v>
      </c>
      <c r="U525" s="39" t="s">
        <v>80</v>
      </c>
      <c r="V525" s="39" t="s">
        <v>81</v>
      </c>
      <c r="W525" s="42" t="s">
        <v>2476</v>
      </c>
      <c r="X525" s="39" t="s">
        <v>38</v>
      </c>
      <c r="Y525" s="43">
        <v>46022</v>
      </c>
    </row>
    <row r="526" spans="1:25" customFormat="1" ht="80.099999999999994" customHeight="1">
      <c r="A526" s="37">
        <v>524</v>
      </c>
      <c r="B526" s="38">
        <v>1608</v>
      </c>
      <c r="C526" s="39" t="s">
        <v>49</v>
      </c>
      <c r="D526" s="40" t="s">
        <v>2477</v>
      </c>
      <c r="E526" s="41">
        <v>44990</v>
      </c>
      <c r="F526" s="41">
        <v>44990</v>
      </c>
      <c r="G526" s="39" t="e" vm="3">
        <v>#VALUE!</v>
      </c>
      <c r="H526" s="39" t="e" vm="2">
        <v>#VALUE!</v>
      </c>
      <c r="I526" s="42" t="s">
        <v>171</v>
      </c>
      <c r="J526" s="39" t="s">
        <v>52</v>
      </c>
      <c r="K526" s="39" t="s">
        <v>110</v>
      </c>
      <c r="L526" s="42" t="s">
        <v>2478</v>
      </c>
      <c r="M526" s="42" t="s">
        <v>2479</v>
      </c>
      <c r="N526" s="42" t="s">
        <v>2480</v>
      </c>
      <c r="O526" s="42" t="s">
        <v>32</v>
      </c>
      <c r="P526" s="42" t="s">
        <v>114</v>
      </c>
      <c r="Q526" s="30">
        <v>58672233.369999997</v>
      </c>
      <c r="R526" s="30">
        <v>0</v>
      </c>
      <c r="S526" s="30">
        <v>0</v>
      </c>
      <c r="T526" s="39" t="s">
        <v>34</v>
      </c>
      <c r="U526" s="39" t="s">
        <v>35</v>
      </c>
      <c r="V526" s="39" t="s">
        <v>36</v>
      </c>
      <c r="W526" s="44" t="s">
        <v>2481</v>
      </c>
      <c r="X526" s="39" t="s">
        <v>38</v>
      </c>
      <c r="Y526" s="43">
        <v>45808</v>
      </c>
    </row>
    <row r="527" spans="1:25" customFormat="1" ht="80.099999999999994" customHeight="1">
      <c r="A527" s="37">
        <v>525</v>
      </c>
      <c r="B527" s="38">
        <v>1617</v>
      </c>
      <c r="C527" s="39">
        <v>2433195</v>
      </c>
      <c r="D527" s="40" t="s">
        <v>2482</v>
      </c>
      <c r="E527" s="41">
        <v>45063</v>
      </c>
      <c r="F527" s="41">
        <v>44962</v>
      </c>
      <c r="G527" s="39" t="e" vm="6">
        <v>#VALUE!</v>
      </c>
      <c r="H527" s="39" t="e" vm="7">
        <v>#VALUE!</v>
      </c>
      <c r="I527" s="42" t="s">
        <v>2483</v>
      </c>
      <c r="J527" s="39" t="s">
        <v>27</v>
      </c>
      <c r="K527" s="39" t="s">
        <v>819</v>
      </c>
      <c r="L527" s="42" t="s">
        <v>2484</v>
      </c>
      <c r="M527" s="42" t="s">
        <v>2485</v>
      </c>
      <c r="N527" s="42" t="s">
        <v>2486</v>
      </c>
      <c r="O527" s="42" t="s">
        <v>32</v>
      </c>
      <c r="P527" s="42" t="s">
        <v>114</v>
      </c>
      <c r="Q527" s="30">
        <v>108228000</v>
      </c>
      <c r="R527" s="30">
        <v>0</v>
      </c>
      <c r="S527" s="30">
        <v>0</v>
      </c>
      <c r="T527" s="39" t="s">
        <v>34</v>
      </c>
      <c r="U527" s="39" t="s">
        <v>35</v>
      </c>
      <c r="V527" s="37" t="s">
        <v>36</v>
      </c>
      <c r="W527" s="42" t="s">
        <v>2487</v>
      </c>
      <c r="X527" s="39" t="s">
        <v>38</v>
      </c>
      <c r="Y527" s="43">
        <v>45930</v>
      </c>
    </row>
    <row r="528" spans="1:25" customFormat="1" ht="80.099999999999994" customHeight="1">
      <c r="A528" s="37">
        <v>526</v>
      </c>
      <c r="B528" s="38">
        <v>1618</v>
      </c>
      <c r="C528" s="39">
        <v>2431356</v>
      </c>
      <c r="D528" s="40" t="s">
        <v>2488</v>
      </c>
      <c r="E528" s="41">
        <v>45063</v>
      </c>
      <c r="F528" s="41">
        <v>45021</v>
      </c>
      <c r="G528" s="39" t="e" vm="3">
        <v>#VALUE!</v>
      </c>
      <c r="H528" s="39" t="e" vm="2">
        <v>#VALUE!</v>
      </c>
      <c r="I528" s="42" t="s">
        <v>2142</v>
      </c>
      <c r="J528" s="39" t="s">
        <v>149</v>
      </c>
      <c r="K528" s="39" t="s">
        <v>150</v>
      </c>
      <c r="L528" s="42" t="s">
        <v>2489</v>
      </c>
      <c r="M528" s="42" t="s">
        <v>2490</v>
      </c>
      <c r="N528" s="42" t="s">
        <v>745</v>
      </c>
      <c r="O528" s="42" t="s">
        <v>32</v>
      </c>
      <c r="P528" s="42" t="s">
        <v>114</v>
      </c>
      <c r="Q528" s="30">
        <v>459688278</v>
      </c>
      <c r="R528" s="30">
        <v>287974421</v>
      </c>
      <c r="S528" s="30">
        <v>290190931.70506269</v>
      </c>
      <c r="T528" s="39" t="s">
        <v>34</v>
      </c>
      <c r="U528" s="39" t="s">
        <v>80</v>
      </c>
      <c r="V528" s="39" t="s">
        <v>81</v>
      </c>
      <c r="W528" s="42" t="s">
        <v>2491</v>
      </c>
      <c r="X528" s="39" t="s">
        <v>48</v>
      </c>
      <c r="Y528" s="43">
        <v>45930</v>
      </c>
    </row>
    <row r="529" spans="1:25" customFormat="1" ht="80.099999999999994" customHeight="1">
      <c r="A529" s="37">
        <v>527</v>
      </c>
      <c r="B529" s="38">
        <v>1619</v>
      </c>
      <c r="C529" s="39">
        <v>2432034</v>
      </c>
      <c r="D529" s="40" t="s">
        <v>2492</v>
      </c>
      <c r="E529" s="41">
        <v>45063</v>
      </c>
      <c r="F529" s="41">
        <v>45174</v>
      </c>
      <c r="G529" s="39" t="e" vm="3">
        <v>#VALUE!</v>
      </c>
      <c r="H529" s="39" t="e" vm="2">
        <v>#VALUE!</v>
      </c>
      <c r="I529" s="42" t="s">
        <v>2493</v>
      </c>
      <c r="J529" s="39" t="s">
        <v>149</v>
      </c>
      <c r="K529" s="39" t="s">
        <v>150</v>
      </c>
      <c r="L529" s="42" t="s">
        <v>2494</v>
      </c>
      <c r="M529" s="42" t="s">
        <v>2495</v>
      </c>
      <c r="N529" s="42" t="s">
        <v>745</v>
      </c>
      <c r="O529" s="42" t="s">
        <v>32</v>
      </c>
      <c r="P529" s="42" t="s">
        <v>114</v>
      </c>
      <c r="Q529" s="30">
        <v>150000000</v>
      </c>
      <c r="R529" s="30">
        <v>150000000</v>
      </c>
      <c r="S529" s="30">
        <v>170347617.76175699</v>
      </c>
      <c r="T529" s="39" t="s">
        <v>34</v>
      </c>
      <c r="U529" s="39" t="s">
        <v>80</v>
      </c>
      <c r="V529" s="39" t="s">
        <v>81</v>
      </c>
      <c r="W529" s="45" t="s">
        <v>2496</v>
      </c>
      <c r="X529" s="39" t="s">
        <v>38</v>
      </c>
      <c r="Y529" s="43">
        <v>45869</v>
      </c>
    </row>
    <row r="530" spans="1:25" customFormat="1" ht="80.099999999999994" customHeight="1">
      <c r="A530" s="37">
        <v>528</v>
      </c>
      <c r="B530" s="38">
        <v>1621</v>
      </c>
      <c r="C530" s="39">
        <v>2533510</v>
      </c>
      <c r="D530" s="40" t="s">
        <v>2497</v>
      </c>
      <c r="E530" s="41">
        <v>45063</v>
      </c>
      <c r="F530" s="41">
        <v>45142</v>
      </c>
      <c r="G530" s="39" t="e" vm="75">
        <v>#VALUE!</v>
      </c>
      <c r="H530" s="39" t="e" vm="2">
        <v>#VALUE!</v>
      </c>
      <c r="I530" s="42" t="s">
        <v>2498</v>
      </c>
      <c r="J530" s="39" t="s">
        <v>27</v>
      </c>
      <c r="K530" s="39" t="s">
        <v>132</v>
      </c>
      <c r="L530" s="42" t="s">
        <v>2499</v>
      </c>
      <c r="M530" s="42" t="s">
        <v>2500</v>
      </c>
      <c r="N530" s="42" t="s">
        <v>2501</v>
      </c>
      <c r="O530" s="42" t="s">
        <v>32</v>
      </c>
      <c r="P530" s="42" t="s">
        <v>33</v>
      </c>
      <c r="Q530" s="30">
        <v>35421000</v>
      </c>
      <c r="R530" s="30">
        <v>0</v>
      </c>
      <c r="S530" s="30">
        <v>0</v>
      </c>
      <c r="T530" s="39" t="s">
        <v>34</v>
      </c>
      <c r="U530" s="39" t="s">
        <v>35</v>
      </c>
      <c r="V530" s="39" t="s">
        <v>36</v>
      </c>
      <c r="W530" s="42" t="s">
        <v>2502</v>
      </c>
      <c r="X530" s="39" t="s">
        <v>38</v>
      </c>
      <c r="Y530" s="43">
        <v>46022</v>
      </c>
    </row>
    <row r="531" spans="1:25" ht="80.099999999999994" customHeight="1">
      <c r="A531" s="37">
        <v>529</v>
      </c>
      <c r="B531" s="38">
        <v>1627</v>
      </c>
      <c r="C531" s="39" t="s">
        <v>49</v>
      </c>
      <c r="D531" s="40" t="s">
        <v>2503</v>
      </c>
      <c r="E531" s="41">
        <v>45075</v>
      </c>
      <c r="F531" s="41">
        <v>45033</v>
      </c>
      <c r="G531" s="39" t="e" vm="3">
        <v>#VALUE!</v>
      </c>
      <c r="H531" s="39" t="e" vm="2">
        <v>#VALUE!</v>
      </c>
      <c r="I531" s="42" t="s">
        <v>2046</v>
      </c>
      <c r="J531" s="39" t="s">
        <v>27</v>
      </c>
      <c r="K531" s="39" t="s">
        <v>2047</v>
      </c>
      <c r="L531" s="42" t="s">
        <v>2504</v>
      </c>
      <c r="M531" s="42" t="s">
        <v>42</v>
      </c>
      <c r="N531" s="42" t="s">
        <v>2505</v>
      </c>
      <c r="O531" s="42" t="s">
        <v>32</v>
      </c>
      <c r="P531" s="42" t="s">
        <v>114</v>
      </c>
      <c r="Q531" s="30">
        <v>0</v>
      </c>
      <c r="R531" s="30">
        <v>0</v>
      </c>
      <c r="S531" s="30">
        <v>0</v>
      </c>
      <c r="T531" s="39" t="s">
        <v>34</v>
      </c>
      <c r="U531" s="39" t="s">
        <v>35</v>
      </c>
      <c r="V531" s="39" t="s">
        <v>36</v>
      </c>
      <c r="W531" s="44" t="s">
        <v>2506</v>
      </c>
      <c r="X531" s="39" t="s">
        <v>38</v>
      </c>
      <c r="Y531" s="43">
        <v>45838</v>
      </c>
    </row>
    <row r="532" spans="1:25" customFormat="1" ht="80.099999999999994" customHeight="1">
      <c r="A532" s="37">
        <v>530</v>
      </c>
      <c r="B532" s="38">
        <v>1628</v>
      </c>
      <c r="C532" s="39" t="s">
        <v>49</v>
      </c>
      <c r="D532" s="40" t="s">
        <v>2507</v>
      </c>
      <c r="E532" s="41">
        <v>45075</v>
      </c>
      <c r="F532" s="41">
        <v>45051</v>
      </c>
      <c r="G532" s="39" t="e" vm="76">
        <v>#VALUE!</v>
      </c>
      <c r="H532" s="39" t="e" vm="2">
        <v>#VALUE!</v>
      </c>
      <c r="I532" s="42" t="s">
        <v>2508</v>
      </c>
      <c r="J532" s="39" t="s">
        <v>27</v>
      </c>
      <c r="K532" s="39" t="s">
        <v>2509</v>
      </c>
      <c r="L532" s="42" t="s">
        <v>2508</v>
      </c>
      <c r="M532" s="42" t="s">
        <v>2510</v>
      </c>
      <c r="N532" s="42" t="s">
        <v>2501</v>
      </c>
      <c r="O532" s="42" t="s">
        <v>32</v>
      </c>
      <c r="P532" s="42" t="s">
        <v>114</v>
      </c>
      <c r="Q532" s="30">
        <v>0</v>
      </c>
      <c r="R532" s="30">
        <v>0</v>
      </c>
      <c r="S532" s="30">
        <v>0</v>
      </c>
      <c r="T532" s="39" t="s">
        <v>34</v>
      </c>
      <c r="U532" s="39" t="s">
        <v>35</v>
      </c>
      <c r="V532" s="39" t="s">
        <v>36</v>
      </c>
      <c r="W532" s="45" t="s">
        <v>2511</v>
      </c>
      <c r="X532" s="39" t="s">
        <v>38</v>
      </c>
      <c r="Y532" s="43">
        <v>45808</v>
      </c>
    </row>
    <row r="533" spans="1:25" customFormat="1" ht="80.099999999999994" customHeight="1">
      <c r="A533" s="37">
        <v>531</v>
      </c>
      <c r="B533" s="38">
        <v>1632</v>
      </c>
      <c r="C533" s="39">
        <v>2436219</v>
      </c>
      <c r="D533" s="40" t="s">
        <v>2512</v>
      </c>
      <c r="E533" s="41">
        <v>45077</v>
      </c>
      <c r="F533" s="41">
        <v>44860</v>
      </c>
      <c r="G533" s="39" t="e" vm="3">
        <v>#VALUE!</v>
      </c>
      <c r="H533" s="39" t="e" vm="2">
        <v>#VALUE!</v>
      </c>
      <c r="I533" s="42" t="s">
        <v>2513</v>
      </c>
      <c r="J533" s="39" t="s">
        <v>149</v>
      </c>
      <c r="K533" s="39" t="s">
        <v>150</v>
      </c>
      <c r="L533" s="42" t="s">
        <v>2514</v>
      </c>
      <c r="M533" s="42" t="s">
        <v>42</v>
      </c>
      <c r="N533" s="42" t="s">
        <v>745</v>
      </c>
      <c r="O533" s="42" t="s">
        <v>32</v>
      </c>
      <c r="P533" s="42" t="s">
        <v>114</v>
      </c>
      <c r="Q533" s="30">
        <v>150000000</v>
      </c>
      <c r="R533" s="30">
        <v>150000000</v>
      </c>
      <c r="S533" s="30">
        <v>183960501.56881499</v>
      </c>
      <c r="T533" s="39" t="s">
        <v>34</v>
      </c>
      <c r="U533" s="39" t="s">
        <v>80</v>
      </c>
      <c r="V533" s="39" t="s">
        <v>81</v>
      </c>
      <c r="W533" s="42" t="s">
        <v>2515</v>
      </c>
      <c r="X533" s="39" t="s">
        <v>38</v>
      </c>
      <c r="Y533" s="43">
        <v>46022</v>
      </c>
    </row>
    <row r="534" spans="1:25" customFormat="1" ht="80.099999999999994" customHeight="1">
      <c r="A534" s="37">
        <v>532</v>
      </c>
      <c r="B534" s="38">
        <v>1633</v>
      </c>
      <c r="C534" s="39">
        <v>2436217</v>
      </c>
      <c r="D534" s="40" t="s">
        <v>2516</v>
      </c>
      <c r="E534" s="41">
        <v>45078</v>
      </c>
      <c r="F534" s="41">
        <v>45075</v>
      </c>
      <c r="G534" s="39" t="e" vm="10">
        <v>#VALUE!</v>
      </c>
      <c r="H534" s="39" t="e" vm="11">
        <v>#VALUE!</v>
      </c>
      <c r="I534" s="42" t="s">
        <v>2517</v>
      </c>
      <c r="J534" s="39" t="s">
        <v>149</v>
      </c>
      <c r="K534" s="39" t="s">
        <v>2518</v>
      </c>
      <c r="L534" s="42" t="s">
        <v>2519</v>
      </c>
      <c r="M534" s="42" t="s">
        <v>317</v>
      </c>
      <c r="N534" s="42" t="s">
        <v>745</v>
      </c>
      <c r="O534" s="42" t="s">
        <v>32</v>
      </c>
      <c r="P534" s="42" t="s">
        <v>114</v>
      </c>
      <c r="Q534" s="30">
        <v>1068834306</v>
      </c>
      <c r="R534" s="30">
        <v>60872791</v>
      </c>
      <c r="S534" s="30">
        <v>72946913.387025952</v>
      </c>
      <c r="T534" s="39" t="s">
        <v>34</v>
      </c>
      <c r="U534" s="39" t="s">
        <v>80</v>
      </c>
      <c r="V534" s="39" t="s">
        <v>81</v>
      </c>
      <c r="W534" s="42" t="s">
        <v>2520</v>
      </c>
      <c r="X534" s="39" t="s">
        <v>48</v>
      </c>
      <c r="Y534" s="43">
        <v>46022</v>
      </c>
    </row>
    <row r="535" spans="1:25" customFormat="1" ht="80.099999999999994" customHeight="1">
      <c r="A535" s="37">
        <v>533</v>
      </c>
      <c r="B535" s="38">
        <v>1634</v>
      </c>
      <c r="C535" s="39">
        <v>2440346</v>
      </c>
      <c r="D535" s="40" t="s">
        <v>2521</v>
      </c>
      <c r="E535" s="41">
        <v>45079</v>
      </c>
      <c r="F535" s="41">
        <v>45065</v>
      </c>
      <c r="G535" s="39" t="e" vm="15">
        <v>#VALUE!</v>
      </c>
      <c r="H535" s="39" t="e" vm="16">
        <v>#VALUE!</v>
      </c>
      <c r="I535" s="42" t="s">
        <v>2522</v>
      </c>
      <c r="J535" s="39" t="s">
        <v>149</v>
      </c>
      <c r="K535" s="39" t="s">
        <v>2518</v>
      </c>
      <c r="L535" s="42" t="s">
        <v>2523</v>
      </c>
      <c r="M535" s="42" t="s">
        <v>1328</v>
      </c>
      <c r="N535" s="42" t="s">
        <v>745</v>
      </c>
      <c r="O535" s="42" t="s">
        <v>32</v>
      </c>
      <c r="P535" s="42" t="s">
        <v>114</v>
      </c>
      <c r="Q535" s="30">
        <v>23200000</v>
      </c>
      <c r="R535" s="30">
        <v>23200000</v>
      </c>
      <c r="S535" s="30">
        <v>28470000</v>
      </c>
      <c r="T535" s="39" t="s">
        <v>34</v>
      </c>
      <c r="U535" s="39" t="s">
        <v>80</v>
      </c>
      <c r="V535" s="39" t="s">
        <v>81</v>
      </c>
      <c r="W535" s="42" t="s">
        <v>2524</v>
      </c>
      <c r="X535" s="39" t="s">
        <v>38</v>
      </c>
      <c r="Y535" s="43">
        <v>46022</v>
      </c>
    </row>
    <row r="536" spans="1:25" ht="80.099999999999994" customHeight="1">
      <c r="A536" s="37">
        <v>534</v>
      </c>
      <c r="B536" s="38">
        <v>1635</v>
      </c>
      <c r="C536" s="39">
        <v>2440348</v>
      </c>
      <c r="D536" s="40" t="s">
        <v>2525</v>
      </c>
      <c r="E536" s="41">
        <v>45082</v>
      </c>
      <c r="F536" s="41">
        <v>45077</v>
      </c>
      <c r="G536" s="39" t="e" vm="3">
        <v>#VALUE!</v>
      </c>
      <c r="H536" s="39" t="e" vm="2">
        <v>#VALUE!</v>
      </c>
      <c r="I536" s="42" t="s">
        <v>315</v>
      </c>
      <c r="J536" s="39" t="s">
        <v>149</v>
      </c>
      <c r="K536" s="39" t="s">
        <v>2518</v>
      </c>
      <c r="L536" s="42" t="s">
        <v>2526</v>
      </c>
      <c r="M536" s="42" t="s">
        <v>2527</v>
      </c>
      <c r="N536" s="42" t="s">
        <v>745</v>
      </c>
      <c r="O536" s="42" t="s">
        <v>32</v>
      </c>
      <c r="P536" s="42" t="s">
        <v>114</v>
      </c>
      <c r="Q536" s="30">
        <v>23200000</v>
      </c>
      <c r="R536" s="30">
        <v>23200000</v>
      </c>
      <c r="S536" s="30">
        <v>28470000</v>
      </c>
      <c r="T536" s="39" t="s">
        <v>34</v>
      </c>
      <c r="U536" s="39" t="s">
        <v>80</v>
      </c>
      <c r="V536" s="39" t="s">
        <v>81</v>
      </c>
      <c r="W536" s="42" t="s">
        <v>2528</v>
      </c>
      <c r="X536" s="39" t="s">
        <v>38</v>
      </c>
      <c r="Y536" s="43">
        <v>46022</v>
      </c>
    </row>
    <row r="537" spans="1:25" ht="80.099999999999994" customHeight="1">
      <c r="A537" s="37">
        <v>535</v>
      </c>
      <c r="B537" s="38">
        <v>1638</v>
      </c>
      <c r="C537" s="39" t="s">
        <v>49</v>
      </c>
      <c r="D537" s="40" t="s">
        <v>2529</v>
      </c>
      <c r="E537" s="41">
        <v>45093</v>
      </c>
      <c r="F537" s="41">
        <v>45265</v>
      </c>
      <c r="G537" s="39" t="e" vm="3">
        <v>#VALUE!</v>
      </c>
      <c r="H537" s="39" t="e" vm="2">
        <v>#VALUE!</v>
      </c>
      <c r="I537" s="42" t="s">
        <v>2530</v>
      </c>
      <c r="J537" s="39" t="s">
        <v>52</v>
      </c>
      <c r="K537" s="39" t="s">
        <v>110</v>
      </c>
      <c r="L537" s="42" t="s">
        <v>2531</v>
      </c>
      <c r="M537" s="42" t="s">
        <v>2532</v>
      </c>
      <c r="N537" s="42" t="s">
        <v>2533</v>
      </c>
      <c r="O537" s="42" t="s">
        <v>32</v>
      </c>
      <c r="P537" s="42" t="s">
        <v>114</v>
      </c>
      <c r="Q537" s="30">
        <v>0</v>
      </c>
      <c r="R537" s="30">
        <v>0</v>
      </c>
      <c r="S537" s="30">
        <v>0</v>
      </c>
      <c r="T537" s="39" t="s">
        <v>34</v>
      </c>
      <c r="U537" s="39" t="s">
        <v>35</v>
      </c>
      <c r="V537" s="37" t="s">
        <v>36</v>
      </c>
      <c r="W537" s="44" t="s">
        <v>2534</v>
      </c>
      <c r="X537" s="39" t="s">
        <v>38</v>
      </c>
      <c r="Y537" s="43">
        <v>45808</v>
      </c>
    </row>
    <row r="538" spans="1:25" ht="80.099999999999994" customHeight="1">
      <c r="A538" s="37">
        <v>536</v>
      </c>
      <c r="B538" s="38">
        <v>1639</v>
      </c>
      <c r="C538" s="39">
        <v>2441933</v>
      </c>
      <c r="D538" s="40" t="s">
        <v>2535</v>
      </c>
      <c r="E538" s="41">
        <v>45097</v>
      </c>
      <c r="F538" s="41">
        <v>45086</v>
      </c>
      <c r="G538" s="39" t="e" vm="3">
        <v>#VALUE!</v>
      </c>
      <c r="H538" s="39" t="e" vm="2">
        <v>#VALUE!</v>
      </c>
      <c r="I538" s="42" t="s">
        <v>778</v>
      </c>
      <c r="J538" s="39" t="s">
        <v>149</v>
      </c>
      <c r="K538" s="39" t="s">
        <v>2518</v>
      </c>
      <c r="L538" s="42" t="s">
        <v>2536</v>
      </c>
      <c r="M538" s="42" t="s">
        <v>953</v>
      </c>
      <c r="N538" s="42" t="s">
        <v>745</v>
      </c>
      <c r="O538" s="42" t="s">
        <v>32</v>
      </c>
      <c r="P538" s="42" t="s">
        <v>114</v>
      </c>
      <c r="Q538" s="30">
        <v>23200000</v>
      </c>
      <c r="R538" s="30">
        <v>23200000</v>
      </c>
      <c r="S538" s="30">
        <v>28470000</v>
      </c>
      <c r="T538" s="39" t="s">
        <v>34</v>
      </c>
      <c r="U538" s="39" t="s">
        <v>80</v>
      </c>
      <c r="V538" s="39" t="s">
        <v>81</v>
      </c>
      <c r="W538" s="42" t="s">
        <v>2537</v>
      </c>
      <c r="X538" s="39" t="s">
        <v>38</v>
      </c>
      <c r="Y538" s="43">
        <v>45930</v>
      </c>
    </row>
    <row r="539" spans="1:25" ht="80.099999999999994" customHeight="1">
      <c r="A539" s="37">
        <v>537</v>
      </c>
      <c r="B539" s="38">
        <v>1643</v>
      </c>
      <c r="C539" s="39">
        <v>2447781</v>
      </c>
      <c r="D539" s="40" t="s">
        <v>2538</v>
      </c>
      <c r="E539" s="41">
        <v>45100</v>
      </c>
      <c r="F539" s="41">
        <v>45092</v>
      </c>
      <c r="G539" s="39" t="e" vm="3">
        <v>#VALUE!</v>
      </c>
      <c r="H539" s="39" t="e" vm="2">
        <v>#VALUE!</v>
      </c>
      <c r="I539" s="42" t="s">
        <v>2539</v>
      </c>
      <c r="J539" s="39" t="s">
        <v>27</v>
      </c>
      <c r="K539" s="39" t="s">
        <v>132</v>
      </c>
      <c r="L539" s="42" t="s">
        <v>2540</v>
      </c>
      <c r="M539" s="42" t="s">
        <v>30</v>
      </c>
      <c r="N539" s="42" t="s">
        <v>2541</v>
      </c>
      <c r="O539" s="42" t="s">
        <v>32</v>
      </c>
      <c r="P539" s="42" t="s">
        <v>114</v>
      </c>
      <c r="Q539" s="30">
        <v>297900000</v>
      </c>
      <c r="R539" s="30">
        <v>0</v>
      </c>
      <c r="S539" s="30">
        <v>0</v>
      </c>
      <c r="T539" s="39" t="s">
        <v>34</v>
      </c>
      <c r="U539" s="39" t="s">
        <v>35</v>
      </c>
      <c r="V539" s="37" t="s">
        <v>36</v>
      </c>
      <c r="W539" s="42" t="s">
        <v>2542</v>
      </c>
      <c r="X539" s="39" t="s">
        <v>38</v>
      </c>
      <c r="Y539" s="43">
        <v>45930</v>
      </c>
    </row>
    <row r="540" spans="1:25" ht="80.099999999999994" customHeight="1">
      <c r="A540" s="37">
        <v>538</v>
      </c>
      <c r="B540" s="38">
        <v>1644</v>
      </c>
      <c r="C540" s="39" t="s">
        <v>49</v>
      </c>
      <c r="D540" s="40" t="s">
        <v>2543</v>
      </c>
      <c r="E540" s="41">
        <v>45100</v>
      </c>
      <c r="F540" s="41">
        <v>45099</v>
      </c>
      <c r="G540" s="39" t="e" vm="3">
        <v>#VALUE!</v>
      </c>
      <c r="H540" s="39" t="e" vm="2">
        <v>#VALUE!</v>
      </c>
      <c r="I540" s="42" t="s">
        <v>2046</v>
      </c>
      <c r="J540" s="39" t="s">
        <v>27</v>
      </c>
      <c r="K540" s="39" t="s">
        <v>2544</v>
      </c>
      <c r="L540" s="42" t="s">
        <v>2545</v>
      </c>
      <c r="M540" s="42" t="s">
        <v>2546</v>
      </c>
      <c r="N540" s="42" t="s">
        <v>2547</v>
      </c>
      <c r="O540" s="42" t="s">
        <v>32</v>
      </c>
      <c r="P540" s="42" t="s">
        <v>114</v>
      </c>
      <c r="Q540" s="30">
        <v>402911457.56</v>
      </c>
      <c r="R540" s="30">
        <v>0</v>
      </c>
      <c r="S540" s="30">
        <v>0</v>
      </c>
      <c r="T540" s="39" t="s">
        <v>34</v>
      </c>
      <c r="U540" s="39" t="s">
        <v>35</v>
      </c>
      <c r="V540" s="39" t="s">
        <v>36</v>
      </c>
      <c r="W540" s="45" t="s">
        <v>2548</v>
      </c>
      <c r="X540" s="39" t="s">
        <v>48</v>
      </c>
      <c r="Y540" s="43">
        <v>45808</v>
      </c>
    </row>
    <row r="541" spans="1:25" ht="80.099999999999994" customHeight="1">
      <c r="A541" s="37">
        <v>539</v>
      </c>
      <c r="B541" s="38">
        <v>1648</v>
      </c>
      <c r="C541" s="39">
        <v>2458930</v>
      </c>
      <c r="D541" s="40" t="s">
        <v>2549</v>
      </c>
      <c r="E541" s="41">
        <v>45105</v>
      </c>
      <c r="F541" s="41">
        <v>45097</v>
      </c>
      <c r="G541" s="39" t="e" vm="77">
        <v>#VALUE!</v>
      </c>
      <c r="H541" s="39" t="e" vm="48">
        <v>#VALUE!</v>
      </c>
      <c r="I541" s="42" t="s">
        <v>1182</v>
      </c>
      <c r="J541" s="39" t="s">
        <v>149</v>
      </c>
      <c r="K541" s="39" t="s">
        <v>2518</v>
      </c>
      <c r="L541" s="42" t="s">
        <v>2550</v>
      </c>
      <c r="M541" s="42" t="s">
        <v>2019</v>
      </c>
      <c r="N541" s="42" t="s">
        <v>745</v>
      </c>
      <c r="O541" s="42" t="s">
        <v>32</v>
      </c>
      <c r="P541" s="42" t="s">
        <v>114</v>
      </c>
      <c r="Q541" s="30">
        <v>23200000</v>
      </c>
      <c r="R541" s="30">
        <v>23200000</v>
      </c>
      <c r="S541" s="30">
        <v>28470000</v>
      </c>
      <c r="T541" s="39" t="s">
        <v>34</v>
      </c>
      <c r="U541" s="39" t="s">
        <v>80</v>
      </c>
      <c r="V541" s="39" t="s">
        <v>81</v>
      </c>
      <c r="W541" s="42" t="s">
        <v>2551</v>
      </c>
      <c r="X541" s="39" t="s">
        <v>38</v>
      </c>
      <c r="Y541" s="43">
        <v>46022</v>
      </c>
    </row>
    <row r="542" spans="1:25" ht="80.099999999999994" customHeight="1">
      <c r="A542" s="37">
        <v>540</v>
      </c>
      <c r="B542" s="38">
        <v>1649</v>
      </c>
      <c r="C542" s="39">
        <v>2455104</v>
      </c>
      <c r="D542" s="40" t="s">
        <v>2552</v>
      </c>
      <c r="E542" s="41">
        <v>45105</v>
      </c>
      <c r="F542" s="41">
        <v>44979</v>
      </c>
      <c r="G542" s="39" t="e" vm="3">
        <v>#VALUE!</v>
      </c>
      <c r="H542" s="39" t="e" vm="2">
        <v>#VALUE!</v>
      </c>
      <c r="I542" s="42" t="s">
        <v>2553</v>
      </c>
      <c r="J542" s="39" t="s">
        <v>27</v>
      </c>
      <c r="K542" s="39" t="s">
        <v>819</v>
      </c>
      <c r="L542" s="42" t="s">
        <v>2554</v>
      </c>
      <c r="M542" s="42" t="s">
        <v>30</v>
      </c>
      <c r="N542" s="42" t="s">
        <v>2555</v>
      </c>
      <c r="O542" s="42" t="s">
        <v>32</v>
      </c>
      <c r="P542" s="42" t="s">
        <v>114</v>
      </c>
      <c r="Q542" s="30">
        <v>0</v>
      </c>
      <c r="R542" s="30">
        <v>0</v>
      </c>
      <c r="S542" s="30">
        <v>0</v>
      </c>
      <c r="T542" s="39" t="s">
        <v>34</v>
      </c>
      <c r="U542" s="39" t="s">
        <v>35</v>
      </c>
      <c r="V542" s="37" t="s">
        <v>36</v>
      </c>
      <c r="W542" s="44" t="s">
        <v>2556</v>
      </c>
      <c r="X542" s="39" t="s">
        <v>38</v>
      </c>
      <c r="Y542" s="43">
        <v>45716</v>
      </c>
    </row>
    <row r="543" spans="1:25" ht="80.099999999999994" customHeight="1">
      <c r="A543" s="37">
        <v>541</v>
      </c>
      <c r="B543" s="38">
        <v>1650</v>
      </c>
      <c r="C543" s="39">
        <v>2444755</v>
      </c>
      <c r="D543" s="40" t="s">
        <v>2557</v>
      </c>
      <c r="E543" s="41">
        <v>45105</v>
      </c>
      <c r="F543" s="41">
        <v>45104</v>
      </c>
      <c r="G543" s="39" t="e" vm="3">
        <v>#VALUE!</v>
      </c>
      <c r="H543" s="39" t="e" vm="2">
        <v>#VALUE!</v>
      </c>
      <c r="I543" s="42" t="s">
        <v>766</v>
      </c>
      <c r="J543" s="39" t="s">
        <v>149</v>
      </c>
      <c r="K543" s="39" t="s">
        <v>2518</v>
      </c>
      <c r="L543" s="42" t="s">
        <v>2558</v>
      </c>
      <c r="M543" s="42" t="s">
        <v>2559</v>
      </c>
      <c r="N543" s="42" t="s">
        <v>745</v>
      </c>
      <c r="O543" s="42" t="s">
        <v>32</v>
      </c>
      <c r="P543" s="42" t="s">
        <v>114</v>
      </c>
      <c r="Q543" s="30">
        <v>23200000</v>
      </c>
      <c r="R543" s="30">
        <v>23200000</v>
      </c>
      <c r="S543" s="30">
        <v>28470000</v>
      </c>
      <c r="T543" s="39" t="s">
        <v>34</v>
      </c>
      <c r="U543" s="39" t="s">
        <v>80</v>
      </c>
      <c r="V543" s="39" t="s">
        <v>81</v>
      </c>
      <c r="W543" s="45" t="s">
        <v>2560</v>
      </c>
      <c r="X543" s="39" t="s">
        <v>38</v>
      </c>
      <c r="Y543" s="43">
        <v>45716</v>
      </c>
    </row>
    <row r="544" spans="1:25" ht="80.099999999999994" customHeight="1">
      <c r="A544" s="37">
        <v>542</v>
      </c>
      <c r="B544" s="38">
        <v>1651</v>
      </c>
      <c r="C544" s="39">
        <v>2447780</v>
      </c>
      <c r="D544" s="40" t="s">
        <v>2561</v>
      </c>
      <c r="E544" s="41">
        <v>45107</v>
      </c>
      <c r="F544" s="41">
        <v>45105</v>
      </c>
      <c r="G544" s="39" t="e" vm="3">
        <v>#VALUE!</v>
      </c>
      <c r="H544" s="39" t="e" vm="2">
        <v>#VALUE!</v>
      </c>
      <c r="I544" s="42" t="s">
        <v>939</v>
      </c>
      <c r="J544" s="39" t="s">
        <v>149</v>
      </c>
      <c r="K544" s="39" t="s">
        <v>2518</v>
      </c>
      <c r="L544" s="42" t="s">
        <v>2562</v>
      </c>
      <c r="M544" s="42" t="s">
        <v>2563</v>
      </c>
      <c r="N544" s="42" t="s">
        <v>745</v>
      </c>
      <c r="O544" s="42" t="s">
        <v>32</v>
      </c>
      <c r="P544" s="42" t="s">
        <v>114</v>
      </c>
      <c r="Q544" s="30">
        <v>23200000</v>
      </c>
      <c r="R544" s="30">
        <v>23200000</v>
      </c>
      <c r="S544" s="30">
        <v>28470000</v>
      </c>
      <c r="T544" s="39" t="s">
        <v>34</v>
      </c>
      <c r="U544" s="39" t="s">
        <v>80</v>
      </c>
      <c r="V544" s="39" t="s">
        <v>81</v>
      </c>
      <c r="W544" s="42" t="s">
        <v>2564</v>
      </c>
      <c r="X544" s="39" t="s">
        <v>38</v>
      </c>
      <c r="Y544" s="43">
        <v>46022</v>
      </c>
    </row>
    <row r="545" spans="1:25" ht="80.099999999999994" customHeight="1">
      <c r="A545" s="37">
        <v>543</v>
      </c>
      <c r="B545" s="38">
        <v>1652</v>
      </c>
      <c r="C545" s="39">
        <v>2542163</v>
      </c>
      <c r="D545" s="40" t="s">
        <v>2565</v>
      </c>
      <c r="E545" s="41">
        <v>45023</v>
      </c>
      <c r="F545" s="41">
        <v>45051</v>
      </c>
      <c r="G545" s="39" t="e" vm="30">
        <v>#VALUE!</v>
      </c>
      <c r="H545" s="39" t="e" vm="31">
        <v>#VALUE!</v>
      </c>
      <c r="I545" s="42" t="s">
        <v>1918</v>
      </c>
      <c r="J545" s="39" t="s">
        <v>27</v>
      </c>
      <c r="K545" s="39" t="s">
        <v>2566</v>
      </c>
      <c r="L545" s="42" t="s">
        <v>2567</v>
      </c>
      <c r="M545" s="42" t="s">
        <v>2568</v>
      </c>
      <c r="N545" s="42" t="s">
        <v>2569</v>
      </c>
      <c r="O545" s="42" t="s">
        <v>2570</v>
      </c>
      <c r="P545" s="42" t="s">
        <v>2571</v>
      </c>
      <c r="Q545" s="30">
        <v>17557198.129999999</v>
      </c>
      <c r="R545" s="30">
        <v>0</v>
      </c>
      <c r="S545" s="30">
        <v>0</v>
      </c>
      <c r="T545" s="39" t="s">
        <v>45</v>
      </c>
      <c r="U545" s="39" t="s">
        <v>35</v>
      </c>
      <c r="V545" s="39" t="s">
        <v>36</v>
      </c>
      <c r="W545" s="44" t="s">
        <v>2572</v>
      </c>
      <c r="X545" s="39" t="s">
        <v>38</v>
      </c>
      <c r="Y545" s="43">
        <v>45487</v>
      </c>
    </row>
    <row r="546" spans="1:25" ht="80.099999999999994" customHeight="1">
      <c r="A546" s="37">
        <v>544</v>
      </c>
      <c r="B546" s="38">
        <v>1654</v>
      </c>
      <c r="C546" s="39" t="s">
        <v>49</v>
      </c>
      <c r="D546" s="40" t="s">
        <v>2573</v>
      </c>
      <c r="E546" s="41">
        <v>45023</v>
      </c>
      <c r="F546" s="41">
        <v>45061</v>
      </c>
      <c r="G546" s="39" t="e" vm="3">
        <v>#VALUE!</v>
      </c>
      <c r="H546" s="39" t="e" vm="2">
        <v>#VALUE!</v>
      </c>
      <c r="I546" s="42" t="s">
        <v>2574</v>
      </c>
      <c r="J546" s="39" t="s">
        <v>52</v>
      </c>
      <c r="K546" s="39" t="s">
        <v>110</v>
      </c>
      <c r="L546" s="42" t="s">
        <v>2575</v>
      </c>
      <c r="M546" s="42" t="s">
        <v>2576</v>
      </c>
      <c r="N546" s="42" t="s">
        <v>2466</v>
      </c>
      <c r="O546" s="42" t="s">
        <v>32</v>
      </c>
      <c r="P546" s="42" t="s">
        <v>114</v>
      </c>
      <c r="Q546" s="30">
        <v>0</v>
      </c>
      <c r="R546" s="30">
        <v>0</v>
      </c>
      <c r="S546" s="30">
        <v>0</v>
      </c>
      <c r="T546" s="39" t="s">
        <v>34</v>
      </c>
      <c r="U546" s="39" t="s">
        <v>35</v>
      </c>
      <c r="V546" s="39" t="s">
        <v>36</v>
      </c>
      <c r="W546" s="45" t="s">
        <v>2577</v>
      </c>
      <c r="X546" s="39" t="s">
        <v>38</v>
      </c>
      <c r="Y546" s="43">
        <v>45808</v>
      </c>
    </row>
    <row r="547" spans="1:25" ht="80.099999999999994" customHeight="1">
      <c r="A547" s="37">
        <v>545</v>
      </c>
      <c r="B547" s="38">
        <v>1655</v>
      </c>
      <c r="C547" s="39">
        <v>2449766</v>
      </c>
      <c r="D547" s="40" t="s">
        <v>2578</v>
      </c>
      <c r="E547" s="41">
        <v>45119</v>
      </c>
      <c r="F547" s="41">
        <v>45206</v>
      </c>
      <c r="G547" s="39" t="e" vm="59">
        <v>#VALUE!</v>
      </c>
      <c r="H547" s="39" t="e" vm="20">
        <v>#VALUE!</v>
      </c>
      <c r="I547" s="42" t="s">
        <v>315</v>
      </c>
      <c r="J547" s="39" t="s">
        <v>149</v>
      </c>
      <c r="K547" s="39" t="s">
        <v>2518</v>
      </c>
      <c r="L547" s="42" t="s">
        <v>2579</v>
      </c>
      <c r="M547" s="42" t="s">
        <v>2019</v>
      </c>
      <c r="N547" s="42" t="s">
        <v>745</v>
      </c>
      <c r="O547" s="42" t="s">
        <v>32</v>
      </c>
      <c r="P547" s="42" t="s">
        <v>114</v>
      </c>
      <c r="Q547" s="30">
        <v>23200000</v>
      </c>
      <c r="R547" s="30">
        <v>23200000</v>
      </c>
      <c r="S547" s="30">
        <v>28470000</v>
      </c>
      <c r="T547" s="39" t="s">
        <v>34</v>
      </c>
      <c r="U547" s="39" t="s">
        <v>80</v>
      </c>
      <c r="V547" s="39" t="s">
        <v>81</v>
      </c>
      <c r="W547" s="42" t="s">
        <v>2580</v>
      </c>
      <c r="X547" s="39" t="s">
        <v>38</v>
      </c>
      <c r="Y547" s="43">
        <v>46022</v>
      </c>
    </row>
    <row r="548" spans="1:25" ht="80.099999999999994" customHeight="1">
      <c r="A548" s="37">
        <v>546</v>
      </c>
      <c r="B548" s="38">
        <v>1656</v>
      </c>
      <c r="C548" s="39">
        <v>2449788</v>
      </c>
      <c r="D548" s="40" t="s">
        <v>2581</v>
      </c>
      <c r="E548" s="41">
        <v>45119</v>
      </c>
      <c r="F548" s="41">
        <v>45114</v>
      </c>
      <c r="G548" s="39" t="e" vm="10">
        <v>#VALUE!</v>
      </c>
      <c r="H548" s="39" t="e" vm="11">
        <v>#VALUE!</v>
      </c>
      <c r="I548" s="42" t="s">
        <v>2582</v>
      </c>
      <c r="J548" s="39" t="s">
        <v>149</v>
      </c>
      <c r="K548" s="39" t="s">
        <v>2518</v>
      </c>
      <c r="L548" s="42" t="s">
        <v>2583</v>
      </c>
      <c r="M548" s="42" t="s">
        <v>2584</v>
      </c>
      <c r="N548" s="42" t="s">
        <v>745</v>
      </c>
      <c r="O548" s="42" t="s">
        <v>32</v>
      </c>
      <c r="P548" s="42" t="s">
        <v>114</v>
      </c>
      <c r="Q548" s="30">
        <v>818341520</v>
      </c>
      <c r="R548" s="30">
        <v>818341520</v>
      </c>
      <c r="S548" s="30">
        <v>921953877.902493</v>
      </c>
      <c r="T548" s="39" t="s">
        <v>34</v>
      </c>
      <c r="U548" s="39" t="s">
        <v>80</v>
      </c>
      <c r="V548" s="39" t="s">
        <v>81</v>
      </c>
      <c r="W548" s="42" t="s">
        <v>2585</v>
      </c>
      <c r="X548" s="39" t="s">
        <v>38</v>
      </c>
      <c r="Y548" s="43">
        <v>46022</v>
      </c>
    </row>
    <row r="549" spans="1:25" ht="80.099999999999994" customHeight="1">
      <c r="A549" s="37">
        <v>547</v>
      </c>
      <c r="B549" s="38">
        <v>1658</v>
      </c>
      <c r="C549" s="39">
        <v>2455016</v>
      </c>
      <c r="D549" s="40" t="s">
        <v>2586</v>
      </c>
      <c r="E549" s="41">
        <v>45126</v>
      </c>
      <c r="F549" s="41">
        <v>45107</v>
      </c>
      <c r="G549" s="39" t="e" vm="3">
        <v>#VALUE!</v>
      </c>
      <c r="H549" s="39" t="e" vm="2">
        <v>#VALUE!</v>
      </c>
      <c r="I549" s="42" t="s">
        <v>2394</v>
      </c>
      <c r="J549" s="39" t="s">
        <v>149</v>
      </c>
      <c r="K549" s="39" t="s">
        <v>2518</v>
      </c>
      <c r="L549" s="42" t="s">
        <v>2587</v>
      </c>
      <c r="M549" s="42" t="s">
        <v>2588</v>
      </c>
      <c r="N549" s="42" t="s">
        <v>745</v>
      </c>
      <c r="O549" s="42" t="s">
        <v>32</v>
      </c>
      <c r="P549" s="42" t="s">
        <v>114</v>
      </c>
      <c r="Q549" s="30">
        <v>23200000</v>
      </c>
      <c r="R549" s="30">
        <v>23200000</v>
      </c>
      <c r="S549" s="30">
        <v>28470000</v>
      </c>
      <c r="T549" s="39" t="s">
        <v>34</v>
      </c>
      <c r="U549" s="39" t="s">
        <v>80</v>
      </c>
      <c r="V549" s="39" t="s">
        <v>81</v>
      </c>
      <c r="W549" s="42" t="s">
        <v>2589</v>
      </c>
      <c r="X549" s="39" t="s">
        <v>38</v>
      </c>
      <c r="Y549" s="43">
        <v>46022</v>
      </c>
    </row>
    <row r="550" spans="1:25" ht="80.099999999999994" customHeight="1">
      <c r="A550" s="37">
        <v>548</v>
      </c>
      <c r="B550" s="38">
        <v>1659</v>
      </c>
      <c r="C550" s="39">
        <v>2447851</v>
      </c>
      <c r="D550" s="40" t="s">
        <v>2590</v>
      </c>
      <c r="E550" s="41">
        <v>45126</v>
      </c>
      <c r="F550" s="41">
        <v>45106</v>
      </c>
      <c r="G550" s="39" t="e" vm="3">
        <v>#VALUE!</v>
      </c>
      <c r="H550" s="39" t="e" vm="2">
        <v>#VALUE!</v>
      </c>
      <c r="I550" s="42" t="s">
        <v>542</v>
      </c>
      <c r="J550" s="39" t="s">
        <v>149</v>
      </c>
      <c r="K550" s="39" t="s">
        <v>2518</v>
      </c>
      <c r="L550" s="42" t="s">
        <v>2591</v>
      </c>
      <c r="M550" s="42" t="s">
        <v>2592</v>
      </c>
      <c r="N550" s="42" t="s">
        <v>745</v>
      </c>
      <c r="O550" s="42" t="s">
        <v>32</v>
      </c>
      <c r="P550" s="42" t="s">
        <v>114</v>
      </c>
      <c r="Q550" s="30">
        <v>23200000</v>
      </c>
      <c r="R550" s="30">
        <v>23200000</v>
      </c>
      <c r="S550" s="30">
        <v>28470000</v>
      </c>
      <c r="T550" s="39" t="s">
        <v>34</v>
      </c>
      <c r="U550" s="39" t="s">
        <v>80</v>
      </c>
      <c r="V550" s="39" t="s">
        <v>81</v>
      </c>
      <c r="W550" s="46" t="s">
        <v>2593</v>
      </c>
      <c r="X550" s="39" t="s">
        <v>38</v>
      </c>
      <c r="Y550" s="43">
        <v>45930</v>
      </c>
    </row>
    <row r="551" spans="1:25" ht="80.099999999999994" customHeight="1">
      <c r="A551" s="37">
        <v>549</v>
      </c>
      <c r="B551" s="38">
        <v>1660</v>
      </c>
      <c r="C551" s="39" t="s">
        <v>2594</v>
      </c>
      <c r="D551" s="40" t="s">
        <v>2595</v>
      </c>
      <c r="E551" s="41">
        <v>45126</v>
      </c>
      <c r="F551" s="41">
        <v>45205</v>
      </c>
      <c r="G551" s="39" t="e" vm="19">
        <v>#VALUE!</v>
      </c>
      <c r="H551" s="39" t="e" vm="20">
        <v>#VALUE!</v>
      </c>
      <c r="I551" s="42" t="s">
        <v>2596</v>
      </c>
      <c r="J551" s="39" t="s">
        <v>27</v>
      </c>
      <c r="K551" s="39" t="s">
        <v>2597</v>
      </c>
      <c r="L551" s="42" t="s">
        <v>191</v>
      </c>
      <c r="M551" s="42" t="s">
        <v>2598</v>
      </c>
      <c r="N551" s="42" t="s">
        <v>2599</v>
      </c>
      <c r="O551" s="42" t="s">
        <v>32</v>
      </c>
      <c r="P551" s="42" t="s">
        <v>114</v>
      </c>
      <c r="Q551" s="30">
        <v>10098000</v>
      </c>
      <c r="R551" s="30">
        <v>0</v>
      </c>
      <c r="S551" s="30">
        <v>0</v>
      </c>
      <c r="T551" s="39" t="s">
        <v>45</v>
      </c>
      <c r="U551" s="39" t="s">
        <v>35</v>
      </c>
      <c r="V551" s="37" t="s">
        <v>36</v>
      </c>
      <c r="W551" s="42" t="s">
        <v>2600</v>
      </c>
      <c r="X551" s="39" t="s">
        <v>183</v>
      </c>
      <c r="Y551" s="43">
        <v>46022</v>
      </c>
    </row>
    <row r="552" spans="1:25" ht="80.099999999999994" customHeight="1">
      <c r="A552" s="37">
        <v>550</v>
      </c>
      <c r="B552" s="38">
        <v>1661</v>
      </c>
      <c r="C552" s="39">
        <v>2451954</v>
      </c>
      <c r="D552" s="40" t="s">
        <v>2601</v>
      </c>
      <c r="E552" s="41">
        <v>45126</v>
      </c>
      <c r="F552" s="41">
        <v>45051</v>
      </c>
      <c r="G552" s="39" t="e" vm="3">
        <v>#VALUE!</v>
      </c>
      <c r="H552" s="39" t="e" vm="2">
        <v>#VALUE!</v>
      </c>
      <c r="I552" s="42" t="s">
        <v>716</v>
      </c>
      <c r="J552" s="39" t="s">
        <v>149</v>
      </c>
      <c r="K552" s="39" t="s">
        <v>2518</v>
      </c>
      <c r="L552" s="42" t="s">
        <v>2602</v>
      </c>
      <c r="M552" s="42" t="s">
        <v>953</v>
      </c>
      <c r="N552" s="42" t="s">
        <v>745</v>
      </c>
      <c r="O552" s="42" t="s">
        <v>32</v>
      </c>
      <c r="P552" s="42" t="s">
        <v>114</v>
      </c>
      <c r="Q552" s="30">
        <v>23200000</v>
      </c>
      <c r="R552" s="30">
        <v>10858815</v>
      </c>
      <c r="S552" s="30">
        <v>11866132.284220306</v>
      </c>
      <c r="T552" s="39" t="s">
        <v>34</v>
      </c>
      <c r="U552" s="39" t="s">
        <v>80</v>
      </c>
      <c r="V552" s="39" t="s">
        <v>81</v>
      </c>
      <c r="W552" s="46" t="s">
        <v>2603</v>
      </c>
      <c r="X552" s="39" t="s">
        <v>48</v>
      </c>
      <c r="Y552" s="43">
        <v>45716</v>
      </c>
    </row>
    <row r="553" spans="1:25" ht="80.099999999999994" customHeight="1">
      <c r="A553" s="37">
        <v>551</v>
      </c>
      <c r="B553" s="38">
        <v>1662</v>
      </c>
      <c r="C553" s="39">
        <v>2455020</v>
      </c>
      <c r="D553" s="40" t="s">
        <v>2604</v>
      </c>
      <c r="E553" s="41">
        <v>45128</v>
      </c>
      <c r="F553" s="41">
        <v>45234</v>
      </c>
      <c r="G553" s="39" t="e" vm="3">
        <v>#VALUE!</v>
      </c>
      <c r="H553" s="39" t="e" vm="2">
        <v>#VALUE!</v>
      </c>
      <c r="I553" s="42" t="s">
        <v>1362</v>
      </c>
      <c r="J553" s="39" t="s">
        <v>149</v>
      </c>
      <c r="K553" s="39" t="s">
        <v>2518</v>
      </c>
      <c r="L553" s="42" t="s">
        <v>2605</v>
      </c>
      <c r="M553" s="42" t="s">
        <v>2606</v>
      </c>
      <c r="N553" s="42" t="s">
        <v>745</v>
      </c>
      <c r="O553" s="42" t="s">
        <v>32</v>
      </c>
      <c r="P553" s="42" t="s">
        <v>114</v>
      </c>
      <c r="Q553" s="30">
        <v>23200000</v>
      </c>
      <c r="R553" s="30">
        <v>23200000</v>
      </c>
      <c r="S553" s="30">
        <v>28470000</v>
      </c>
      <c r="T553" s="39" t="s">
        <v>34</v>
      </c>
      <c r="U553" s="39" t="s">
        <v>80</v>
      </c>
      <c r="V553" s="39" t="s">
        <v>81</v>
      </c>
      <c r="W553" s="42" t="s">
        <v>2607</v>
      </c>
      <c r="X553" s="39" t="s">
        <v>38</v>
      </c>
      <c r="Y553" s="43">
        <v>46022</v>
      </c>
    </row>
    <row r="554" spans="1:25" ht="80.099999999999994" customHeight="1">
      <c r="A554" s="37">
        <v>552</v>
      </c>
      <c r="B554" s="38">
        <v>1663</v>
      </c>
      <c r="C554" s="39">
        <v>2455031</v>
      </c>
      <c r="D554" s="40" t="s">
        <v>2608</v>
      </c>
      <c r="E554" s="41">
        <v>45138</v>
      </c>
      <c r="F554" s="41">
        <v>45132</v>
      </c>
      <c r="G554" s="39" t="e" vm="10">
        <v>#VALUE!</v>
      </c>
      <c r="H554" s="39" t="e" vm="11">
        <v>#VALUE!</v>
      </c>
      <c r="I554" s="42" t="s">
        <v>2609</v>
      </c>
      <c r="J554" s="39" t="s">
        <v>149</v>
      </c>
      <c r="K554" s="39" t="s">
        <v>2518</v>
      </c>
      <c r="L554" s="42" t="s">
        <v>2610</v>
      </c>
      <c r="M554" s="42" t="s">
        <v>953</v>
      </c>
      <c r="N554" s="42" t="s">
        <v>745</v>
      </c>
      <c r="O554" s="42" t="s">
        <v>32</v>
      </c>
      <c r="P554" s="42" t="s">
        <v>114</v>
      </c>
      <c r="Q554" s="30">
        <v>616696403</v>
      </c>
      <c r="R554" s="30">
        <v>616696403</v>
      </c>
      <c r="S554" s="30">
        <v>694777945.80724204</v>
      </c>
      <c r="T554" s="39" t="s">
        <v>34</v>
      </c>
      <c r="U554" s="39" t="s">
        <v>80</v>
      </c>
      <c r="V554" s="39" t="s">
        <v>81</v>
      </c>
      <c r="W554" s="42" t="s">
        <v>2611</v>
      </c>
      <c r="X554" s="39" t="s">
        <v>38</v>
      </c>
      <c r="Y554" s="43">
        <v>46022</v>
      </c>
    </row>
    <row r="555" spans="1:25" ht="80.099999999999994" customHeight="1">
      <c r="A555" s="37">
        <v>553</v>
      </c>
      <c r="B555" s="38">
        <v>1664</v>
      </c>
      <c r="C555" s="39">
        <v>2482979</v>
      </c>
      <c r="D555" s="40" t="s">
        <v>2612</v>
      </c>
      <c r="E555" s="41">
        <v>45138</v>
      </c>
      <c r="F555" s="41">
        <v>44570</v>
      </c>
      <c r="G555" s="39" t="e" vm="38">
        <v>#VALUE!</v>
      </c>
      <c r="H555" s="39" t="e" vm="39">
        <v>#VALUE!</v>
      </c>
      <c r="I555" s="42" t="s">
        <v>2596</v>
      </c>
      <c r="J555" s="39" t="s">
        <v>27</v>
      </c>
      <c r="K555" s="39" t="s">
        <v>132</v>
      </c>
      <c r="L555" s="42" t="s">
        <v>2613</v>
      </c>
      <c r="M555" s="42" t="s">
        <v>2614</v>
      </c>
      <c r="N555" s="42" t="s">
        <v>2615</v>
      </c>
      <c r="O555" s="42" t="s">
        <v>32</v>
      </c>
      <c r="P555" s="42" t="s">
        <v>114</v>
      </c>
      <c r="Q555" s="30">
        <v>49157000</v>
      </c>
      <c r="R555" s="30">
        <v>0</v>
      </c>
      <c r="S555" s="30">
        <v>0</v>
      </c>
      <c r="T555" s="39" t="s">
        <v>34</v>
      </c>
      <c r="U555" s="39" t="s">
        <v>35</v>
      </c>
      <c r="V555" s="37" t="s">
        <v>36</v>
      </c>
      <c r="W555" s="42" t="s">
        <v>2616</v>
      </c>
      <c r="X555" s="39" t="s">
        <v>38</v>
      </c>
      <c r="Y555" s="43">
        <v>46022</v>
      </c>
    </row>
    <row r="556" spans="1:25" ht="80.099999999999994" customHeight="1">
      <c r="A556" s="37">
        <v>554</v>
      </c>
      <c r="B556" s="38">
        <v>1666</v>
      </c>
      <c r="C556" s="39">
        <v>2469365</v>
      </c>
      <c r="D556" s="40" t="s">
        <v>2617</v>
      </c>
      <c r="E556" s="41">
        <v>45138</v>
      </c>
      <c r="F556" s="41">
        <v>45133</v>
      </c>
      <c r="G556" s="39" t="e" vm="25">
        <v>#VALUE!</v>
      </c>
      <c r="H556" s="39" t="e" vm="26">
        <v>#VALUE!</v>
      </c>
      <c r="I556" s="42" t="s">
        <v>2618</v>
      </c>
      <c r="J556" s="39" t="s">
        <v>27</v>
      </c>
      <c r="K556" s="39" t="s">
        <v>2619</v>
      </c>
      <c r="L556" s="42" t="s">
        <v>2620</v>
      </c>
      <c r="M556" s="42" t="s">
        <v>42</v>
      </c>
      <c r="N556" s="42" t="s">
        <v>2621</v>
      </c>
      <c r="O556" s="42" t="s">
        <v>32</v>
      </c>
      <c r="P556" s="42" t="s">
        <v>114</v>
      </c>
      <c r="Q556" s="30">
        <v>82196021</v>
      </c>
      <c r="R556" s="30">
        <v>0</v>
      </c>
      <c r="S556" s="30">
        <v>0</v>
      </c>
      <c r="T556" s="39" t="s">
        <v>34</v>
      </c>
      <c r="U556" s="39" t="s">
        <v>35</v>
      </c>
      <c r="V556" s="37" t="s">
        <v>36</v>
      </c>
      <c r="W556" s="46" t="s">
        <v>2622</v>
      </c>
      <c r="X556" s="39" t="s">
        <v>38</v>
      </c>
      <c r="Y556" s="43">
        <v>45657</v>
      </c>
    </row>
    <row r="557" spans="1:25" ht="80.099999999999994" customHeight="1">
      <c r="A557" s="37">
        <v>555</v>
      </c>
      <c r="B557" s="38">
        <v>1667</v>
      </c>
      <c r="C557" s="39">
        <v>2458924</v>
      </c>
      <c r="D557" s="40" t="s">
        <v>2623</v>
      </c>
      <c r="E557" s="41">
        <v>45139</v>
      </c>
      <c r="F557" s="41">
        <v>45131</v>
      </c>
      <c r="G557" s="39" t="e" vm="3">
        <v>#VALUE!</v>
      </c>
      <c r="H557" s="39" t="e" vm="2">
        <v>#VALUE!</v>
      </c>
      <c r="I557" s="42" t="s">
        <v>778</v>
      </c>
      <c r="J557" s="39" t="s">
        <v>149</v>
      </c>
      <c r="K557" s="39" t="s">
        <v>2518</v>
      </c>
      <c r="L557" s="42" t="s">
        <v>2624</v>
      </c>
      <c r="M557" s="42" t="s">
        <v>2625</v>
      </c>
      <c r="N557" s="42" t="s">
        <v>745</v>
      </c>
      <c r="O557" s="42" t="s">
        <v>32</v>
      </c>
      <c r="P557" s="42" t="s">
        <v>114</v>
      </c>
      <c r="Q557" s="30">
        <v>326257546</v>
      </c>
      <c r="R557" s="30">
        <v>326257546</v>
      </c>
      <c r="S557" s="30">
        <v>367565866.30194998</v>
      </c>
      <c r="T557" s="39" t="s">
        <v>34</v>
      </c>
      <c r="U557" s="39" t="s">
        <v>80</v>
      </c>
      <c r="V557" s="39" t="s">
        <v>81</v>
      </c>
      <c r="W557" s="42" t="s">
        <v>2626</v>
      </c>
      <c r="X557" s="39" t="s">
        <v>38</v>
      </c>
      <c r="Y557" s="43">
        <v>46022</v>
      </c>
    </row>
    <row r="558" spans="1:25" ht="80.099999999999994" customHeight="1">
      <c r="A558" s="37">
        <v>556</v>
      </c>
      <c r="B558" s="38">
        <v>1669</v>
      </c>
      <c r="C558" s="39">
        <v>2462699</v>
      </c>
      <c r="D558" s="40" t="s">
        <v>2627</v>
      </c>
      <c r="E558" s="41">
        <v>45148</v>
      </c>
      <c r="F558" s="41">
        <v>44934</v>
      </c>
      <c r="G558" s="39" t="e" vm="3">
        <v>#VALUE!</v>
      </c>
      <c r="H558" s="39" t="e" vm="2">
        <v>#VALUE!</v>
      </c>
      <c r="I558" s="42" t="s">
        <v>2628</v>
      </c>
      <c r="J558" s="39" t="s">
        <v>27</v>
      </c>
      <c r="K558" s="39" t="s">
        <v>2629</v>
      </c>
      <c r="L558" s="42" t="s">
        <v>2630</v>
      </c>
      <c r="M558" s="42" t="s">
        <v>2631</v>
      </c>
      <c r="N558" s="42" t="s">
        <v>2632</v>
      </c>
      <c r="O558" s="42" t="s">
        <v>32</v>
      </c>
      <c r="P558" s="42" t="s">
        <v>114</v>
      </c>
      <c r="Q558" s="30">
        <v>339271037</v>
      </c>
      <c r="R558" s="30">
        <v>0</v>
      </c>
      <c r="S558" s="30">
        <v>0</v>
      </c>
      <c r="T558" s="39" t="s">
        <v>34</v>
      </c>
      <c r="U558" s="39" t="s">
        <v>35</v>
      </c>
      <c r="V558" s="37" t="s">
        <v>36</v>
      </c>
      <c r="W558" s="42" t="s">
        <v>2633</v>
      </c>
      <c r="X558" s="39" t="s">
        <v>38</v>
      </c>
      <c r="Y558" s="43">
        <v>46022</v>
      </c>
    </row>
    <row r="559" spans="1:25" ht="80.099999999999994" customHeight="1">
      <c r="A559" s="37">
        <v>557</v>
      </c>
      <c r="B559" s="38">
        <v>1670</v>
      </c>
      <c r="C559" s="39">
        <v>2466548</v>
      </c>
      <c r="D559" s="40" t="s">
        <v>2634</v>
      </c>
      <c r="E559" s="41">
        <v>45149</v>
      </c>
      <c r="F559" s="41">
        <v>42690</v>
      </c>
      <c r="G559" s="39" t="e" vm="3">
        <v>#VALUE!</v>
      </c>
      <c r="H559" s="39" t="e" vm="2">
        <v>#VALUE!</v>
      </c>
      <c r="I559" s="42" t="s">
        <v>364</v>
      </c>
      <c r="J559" s="39" t="s">
        <v>149</v>
      </c>
      <c r="K559" s="39" t="s">
        <v>150</v>
      </c>
      <c r="L559" s="42" t="s">
        <v>2635</v>
      </c>
      <c r="M559" s="42" t="s">
        <v>236</v>
      </c>
      <c r="N559" s="42" t="s">
        <v>745</v>
      </c>
      <c r="O559" s="42" t="s">
        <v>32</v>
      </c>
      <c r="P559" s="42" t="s">
        <v>114</v>
      </c>
      <c r="Q559" s="30">
        <v>50000000</v>
      </c>
      <c r="R559" s="30">
        <v>50000000</v>
      </c>
      <c r="S559" s="30">
        <v>81677506.285473004</v>
      </c>
      <c r="T559" s="39" t="s">
        <v>34</v>
      </c>
      <c r="U559" s="39" t="s">
        <v>80</v>
      </c>
      <c r="V559" s="39" t="s">
        <v>81</v>
      </c>
      <c r="W559" s="42" t="s">
        <v>2636</v>
      </c>
      <c r="X559" s="39" t="s">
        <v>38</v>
      </c>
      <c r="Y559" s="43">
        <v>46022</v>
      </c>
    </row>
    <row r="560" spans="1:25" ht="80.099999999999994" customHeight="1">
      <c r="A560" s="37">
        <v>558</v>
      </c>
      <c r="B560" s="38">
        <v>1671</v>
      </c>
      <c r="C560" s="39">
        <v>2468734</v>
      </c>
      <c r="D560" s="40" t="s">
        <v>2637</v>
      </c>
      <c r="E560" s="41">
        <v>45153</v>
      </c>
      <c r="F560" s="41">
        <v>44837</v>
      </c>
      <c r="G560" s="39" t="e" vm="41">
        <v>#VALUE!</v>
      </c>
      <c r="H560" s="39" t="e" vm="42">
        <v>#VALUE!</v>
      </c>
      <c r="I560" s="42" t="s">
        <v>2638</v>
      </c>
      <c r="J560" s="39" t="s">
        <v>27</v>
      </c>
      <c r="K560" s="39" t="s">
        <v>463</v>
      </c>
      <c r="L560" s="42" t="s">
        <v>2639</v>
      </c>
      <c r="M560" s="42" t="s">
        <v>2640</v>
      </c>
      <c r="N560" s="42" t="s">
        <v>2641</v>
      </c>
      <c r="O560" s="42" t="s">
        <v>32</v>
      </c>
      <c r="P560" s="42" t="s">
        <v>114</v>
      </c>
      <c r="Q560" s="30">
        <v>38381000</v>
      </c>
      <c r="R560" s="30">
        <v>0</v>
      </c>
      <c r="S560" s="30">
        <v>0</v>
      </c>
      <c r="T560" s="39" t="s">
        <v>34</v>
      </c>
      <c r="U560" s="39" t="s">
        <v>35</v>
      </c>
      <c r="V560" s="37" t="s">
        <v>36</v>
      </c>
      <c r="W560" s="42" t="s">
        <v>2642</v>
      </c>
      <c r="X560" s="39" t="s">
        <v>38</v>
      </c>
      <c r="Y560" s="43">
        <v>46022</v>
      </c>
    </row>
    <row r="561" spans="1:25" ht="80.099999999999994" customHeight="1">
      <c r="A561" s="37">
        <v>559</v>
      </c>
      <c r="B561" s="38">
        <v>1672</v>
      </c>
      <c r="C561" s="39">
        <v>2464519</v>
      </c>
      <c r="D561" s="40" t="s">
        <v>2643</v>
      </c>
      <c r="E561" s="41">
        <v>45154</v>
      </c>
      <c r="F561" s="41">
        <v>45152</v>
      </c>
      <c r="G561" s="39" t="e" vm="10">
        <v>#VALUE!</v>
      </c>
      <c r="H561" s="39" t="e" vm="11">
        <v>#VALUE!</v>
      </c>
      <c r="I561" s="42" t="s">
        <v>208</v>
      </c>
      <c r="J561" s="39" t="s">
        <v>149</v>
      </c>
      <c r="K561" s="39" t="s">
        <v>2518</v>
      </c>
      <c r="L561" s="42" t="s">
        <v>2644</v>
      </c>
      <c r="M561" s="42" t="s">
        <v>953</v>
      </c>
      <c r="N561" s="42" t="s">
        <v>745</v>
      </c>
      <c r="O561" s="42" t="s">
        <v>32</v>
      </c>
      <c r="P561" s="42" t="s">
        <v>114</v>
      </c>
      <c r="Q561" s="30">
        <v>588502479</v>
      </c>
      <c r="R561" s="30">
        <v>588502479</v>
      </c>
      <c r="S561" s="30">
        <v>658411435.59828901</v>
      </c>
      <c r="T561" s="39" t="s">
        <v>34</v>
      </c>
      <c r="U561" s="39" t="s">
        <v>80</v>
      </c>
      <c r="V561" s="39" t="s">
        <v>81</v>
      </c>
      <c r="W561" s="44" t="s">
        <v>2645</v>
      </c>
      <c r="X561" s="39" t="s">
        <v>38</v>
      </c>
      <c r="Y561" s="43">
        <v>45869</v>
      </c>
    </row>
    <row r="562" spans="1:25" s="23" customFormat="1" ht="80.099999999999994" customHeight="1">
      <c r="A562" s="37">
        <v>560</v>
      </c>
      <c r="B562" s="38">
        <v>1674</v>
      </c>
      <c r="C562" s="39">
        <v>2468743</v>
      </c>
      <c r="D562" s="40" t="s">
        <v>2646</v>
      </c>
      <c r="E562" s="41">
        <v>45155</v>
      </c>
      <c r="F562" s="41">
        <v>44854</v>
      </c>
      <c r="G562" s="39" t="e" vm="3">
        <v>#VALUE!</v>
      </c>
      <c r="H562" s="39" t="e" vm="2">
        <v>#VALUE!</v>
      </c>
      <c r="I562" s="42" t="s">
        <v>951</v>
      </c>
      <c r="J562" s="39" t="s">
        <v>149</v>
      </c>
      <c r="K562" s="39" t="s">
        <v>150</v>
      </c>
      <c r="L562" s="42" t="s">
        <v>2647</v>
      </c>
      <c r="M562" s="42" t="s">
        <v>2648</v>
      </c>
      <c r="N562" s="42" t="s">
        <v>745</v>
      </c>
      <c r="O562" s="42" t="s">
        <v>32</v>
      </c>
      <c r="P562" s="42" t="s">
        <v>114</v>
      </c>
      <c r="Q562" s="30">
        <v>20000000</v>
      </c>
      <c r="R562" s="30">
        <v>20000000</v>
      </c>
      <c r="S562" s="30">
        <v>28470000</v>
      </c>
      <c r="T562" s="39" t="s">
        <v>34</v>
      </c>
      <c r="U562" s="39" t="s">
        <v>80</v>
      </c>
      <c r="V562" s="39" t="s">
        <v>81</v>
      </c>
      <c r="W562" s="45" t="s">
        <v>2649</v>
      </c>
      <c r="X562" s="39" t="s">
        <v>38</v>
      </c>
      <c r="Y562" s="43">
        <v>45930</v>
      </c>
    </row>
    <row r="563" spans="1:25" s="23" customFormat="1" ht="80.099999999999994" customHeight="1">
      <c r="A563" s="37">
        <v>561</v>
      </c>
      <c r="B563" s="38">
        <v>1675</v>
      </c>
      <c r="C563" s="39">
        <v>2468756</v>
      </c>
      <c r="D563" s="40" t="s">
        <v>2650</v>
      </c>
      <c r="E563" s="41">
        <v>45160</v>
      </c>
      <c r="F563" s="41">
        <v>45207</v>
      </c>
      <c r="G563" s="39" t="e" vm="3">
        <v>#VALUE!</v>
      </c>
      <c r="H563" s="39" t="e" vm="2">
        <v>#VALUE!</v>
      </c>
      <c r="I563" s="42" t="s">
        <v>1380</v>
      </c>
      <c r="J563" s="39" t="s">
        <v>149</v>
      </c>
      <c r="K563" s="39" t="s">
        <v>2518</v>
      </c>
      <c r="L563" s="42" t="s">
        <v>2651</v>
      </c>
      <c r="M563" s="42" t="s">
        <v>317</v>
      </c>
      <c r="N563" s="42" t="s">
        <v>745</v>
      </c>
      <c r="O563" s="42" t="s">
        <v>32</v>
      </c>
      <c r="P563" s="42" t="s">
        <v>114</v>
      </c>
      <c r="Q563" s="30">
        <v>23200000</v>
      </c>
      <c r="R563" s="30">
        <v>23200000</v>
      </c>
      <c r="S563" s="30">
        <v>28470000</v>
      </c>
      <c r="T563" s="39" t="s">
        <v>34</v>
      </c>
      <c r="U563" s="39" t="s">
        <v>80</v>
      </c>
      <c r="V563" s="39" t="s">
        <v>81</v>
      </c>
      <c r="W563" s="42" t="s">
        <v>2652</v>
      </c>
      <c r="X563" s="39" t="s">
        <v>38</v>
      </c>
      <c r="Y563" s="43">
        <v>46022</v>
      </c>
    </row>
    <row r="564" spans="1:25" s="23" customFormat="1" ht="80.099999999999994" customHeight="1">
      <c r="A564" s="37">
        <v>562</v>
      </c>
      <c r="B564" s="38">
        <v>1677</v>
      </c>
      <c r="C564" s="39">
        <v>2466555</v>
      </c>
      <c r="D564" s="40" t="s">
        <v>2653</v>
      </c>
      <c r="E564" s="41">
        <v>45161</v>
      </c>
      <c r="F564" s="41">
        <v>45238</v>
      </c>
      <c r="G564" s="39" t="e" vm="3">
        <v>#VALUE!</v>
      </c>
      <c r="H564" s="39" t="e" vm="2">
        <v>#VALUE!</v>
      </c>
      <c r="I564" s="42" t="s">
        <v>2394</v>
      </c>
      <c r="J564" s="39" t="s">
        <v>149</v>
      </c>
      <c r="K564" s="39" t="s">
        <v>2518</v>
      </c>
      <c r="L564" s="42" t="s">
        <v>2654</v>
      </c>
      <c r="M564" s="42" t="s">
        <v>2019</v>
      </c>
      <c r="N564" s="42" t="s">
        <v>745</v>
      </c>
      <c r="O564" s="42" t="s">
        <v>32</v>
      </c>
      <c r="P564" s="42" t="s">
        <v>114</v>
      </c>
      <c r="Q564" s="30">
        <v>150000000</v>
      </c>
      <c r="R564" s="30">
        <v>150000000</v>
      </c>
      <c r="S564" s="30">
        <v>167818690.428563</v>
      </c>
      <c r="T564" s="39" t="s">
        <v>34</v>
      </c>
      <c r="U564" s="39" t="s">
        <v>80</v>
      </c>
      <c r="V564" s="39" t="s">
        <v>81</v>
      </c>
      <c r="W564" s="44" t="s">
        <v>2655</v>
      </c>
      <c r="X564" s="39" t="s">
        <v>38</v>
      </c>
      <c r="Y564" s="43">
        <v>45869</v>
      </c>
    </row>
    <row r="565" spans="1:25" s="23" customFormat="1" ht="80.099999999999994" customHeight="1">
      <c r="A565" s="37">
        <v>563</v>
      </c>
      <c r="B565" s="38">
        <v>1679</v>
      </c>
      <c r="C565" s="39">
        <v>2465916</v>
      </c>
      <c r="D565" s="40" t="s">
        <v>2656</v>
      </c>
      <c r="E565" s="41">
        <v>45161</v>
      </c>
      <c r="F565" s="41">
        <v>45160</v>
      </c>
      <c r="G565" s="39" t="e" vm="3">
        <v>#VALUE!</v>
      </c>
      <c r="H565" s="39" t="e" vm="2">
        <v>#VALUE!</v>
      </c>
      <c r="I565" s="42" t="s">
        <v>2657</v>
      </c>
      <c r="J565" s="39" t="s">
        <v>119</v>
      </c>
      <c r="K565" s="39" t="s">
        <v>279</v>
      </c>
      <c r="L565" s="42" t="s">
        <v>2658</v>
      </c>
      <c r="M565" s="42" t="s">
        <v>2120</v>
      </c>
      <c r="N565" s="42" t="s">
        <v>2121</v>
      </c>
      <c r="O565" s="42" t="s">
        <v>32</v>
      </c>
      <c r="P565" s="42" t="s">
        <v>114</v>
      </c>
      <c r="Q565" s="30">
        <v>82476773</v>
      </c>
      <c r="R565" s="30">
        <v>0</v>
      </c>
      <c r="S565" s="30">
        <v>0</v>
      </c>
      <c r="T565" s="39" t="s">
        <v>34</v>
      </c>
      <c r="U565" s="39" t="s">
        <v>35</v>
      </c>
      <c r="V565" s="37" t="s">
        <v>36</v>
      </c>
      <c r="W565" s="45" t="s">
        <v>2659</v>
      </c>
      <c r="X565" s="39" t="s">
        <v>38</v>
      </c>
      <c r="Y565" s="43">
        <v>45930</v>
      </c>
    </row>
    <row r="566" spans="1:25" s="23" customFormat="1" ht="80.099999999999994" customHeight="1">
      <c r="A566" s="37">
        <v>564</v>
      </c>
      <c r="B566" s="38">
        <v>1681</v>
      </c>
      <c r="C566" s="39">
        <v>2465411</v>
      </c>
      <c r="D566" s="40" t="s">
        <v>2660</v>
      </c>
      <c r="E566" s="41">
        <v>45162</v>
      </c>
      <c r="F566" s="41">
        <v>45161</v>
      </c>
      <c r="G566" s="39" t="e" vm="50">
        <v>#VALUE!</v>
      </c>
      <c r="H566" s="39" t="e" vm="51">
        <v>#VALUE!</v>
      </c>
      <c r="I566" s="42" t="s">
        <v>315</v>
      </c>
      <c r="J566" s="39" t="s">
        <v>149</v>
      </c>
      <c r="K566" s="39" t="s">
        <v>2661</v>
      </c>
      <c r="L566" s="42" t="s">
        <v>2662</v>
      </c>
      <c r="M566" s="42" t="s">
        <v>2663</v>
      </c>
      <c r="N566" s="42" t="s">
        <v>745</v>
      </c>
      <c r="O566" s="42" t="s">
        <v>32</v>
      </c>
      <c r="P566" s="42" t="s">
        <v>114</v>
      </c>
      <c r="Q566" s="30">
        <v>23200000</v>
      </c>
      <c r="R566" s="30">
        <v>23200000</v>
      </c>
      <c r="S566" s="30">
        <v>28470000</v>
      </c>
      <c r="T566" s="39" t="s">
        <v>34</v>
      </c>
      <c r="U566" s="39" t="s">
        <v>80</v>
      </c>
      <c r="V566" s="39" t="s">
        <v>81</v>
      </c>
      <c r="W566" s="42" t="s">
        <v>2664</v>
      </c>
      <c r="X566" s="39" t="s">
        <v>38</v>
      </c>
      <c r="Y566" s="43">
        <v>46022</v>
      </c>
    </row>
    <row r="567" spans="1:25" ht="80.099999999999994" customHeight="1">
      <c r="A567" s="37">
        <v>565</v>
      </c>
      <c r="B567" s="38">
        <v>1682</v>
      </c>
      <c r="C567" s="39">
        <v>2486647</v>
      </c>
      <c r="D567" s="40" t="s">
        <v>2665</v>
      </c>
      <c r="E567" s="41">
        <v>45162</v>
      </c>
      <c r="F567" s="41">
        <v>44887</v>
      </c>
      <c r="G567" s="39" t="e" vm="15">
        <v>#VALUE!</v>
      </c>
      <c r="H567" s="39" t="e" vm="16">
        <v>#VALUE!</v>
      </c>
      <c r="I567" s="42" t="s">
        <v>71</v>
      </c>
      <c r="J567" s="39" t="s">
        <v>27</v>
      </c>
      <c r="K567" s="39" t="s">
        <v>2666</v>
      </c>
      <c r="L567" s="42" t="s">
        <v>2667</v>
      </c>
      <c r="M567" s="42" t="s">
        <v>2668</v>
      </c>
      <c r="N567" s="42" t="s">
        <v>2669</v>
      </c>
      <c r="O567" s="42" t="s">
        <v>32</v>
      </c>
      <c r="P567" s="42" t="s">
        <v>114</v>
      </c>
      <c r="Q567" s="30">
        <v>0</v>
      </c>
      <c r="R567" s="30">
        <v>0</v>
      </c>
      <c r="S567" s="30">
        <v>0</v>
      </c>
      <c r="T567" s="39" t="s">
        <v>34</v>
      </c>
      <c r="U567" s="39" t="s">
        <v>35</v>
      </c>
      <c r="V567" s="37" t="s">
        <v>36</v>
      </c>
      <c r="W567" s="44" t="s">
        <v>2670</v>
      </c>
      <c r="X567" s="39" t="s">
        <v>38</v>
      </c>
      <c r="Y567" s="43">
        <v>45930</v>
      </c>
    </row>
    <row r="568" spans="1:25" ht="80.099999999999994" customHeight="1">
      <c r="A568" s="37">
        <v>566</v>
      </c>
      <c r="B568" s="38">
        <v>1683</v>
      </c>
      <c r="C568" s="39">
        <v>2465395</v>
      </c>
      <c r="D568" s="40" t="s">
        <v>2671</v>
      </c>
      <c r="E568" s="41">
        <v>45166</v>
      </c>
      <c r="F568" s="41">
        <v>45161</v>
      </c>
      <c r="G568" s="39" t="e" vm="3">
        <v>#VALUE!</v>
      </c>
      <c r="H568" s="39" t="e" vm="2">
        <v>#VALUE!</v>
      </c>
      <c r="I568" s="42" t="s">
        <v>1704</v>
      </c>
      <c r="J568" s="39" t="s">
        <v>149</v>
      </c>
      <c r="K568" s="39" t="s">
        <v>2518</v>
      </c>
      <c r="L568" s="42" t="s">
        <v>2672</v>
      </c>
      <c r="M568" s="42" t="s">
        <v>953</v>
      </c>
      <c r="N568" s="42" t="s">
        <v>745</v>
      </c>
      <c r="O568" s="42" t="s">
        <v>32</v>
      </c>
      <c r="P568" s="42" t="s">
        <v>114</v>
      </c>
      <c r="Q568" s="30">
        <v>23200000</v>
      </c>
      <c r="R568" s="30">
        <v>23200000</v>
      </c>
      <c r="S568" s="30">
        <v>28470000</v>
      </c>
      <c r="T568" s="39" t="s">
        <v>34</v>
      </c>
      <c r="U568" s="39" t="s">
        <v>80</v>
      </c>
      <c r="V568" s="39" t="s">
        <v>81</v>
      </c>
      <c r="W568" s="45" t="s">
        <v>2673</v>
      </c>
      <c r="X568" s="39" t="s">
        <v>38</v>
      </c>
      <c r="Y568" s="43">
        <v>45808</v>
      </c>
    </row>
    <row r="569" spans="1:25" ht="80.099999999999994" customHeight="1">
      <c r="A569" s="37">
        <v>567</v>
      </c>
      <c r="B569" s="38">
        <v>1686</v>
      </c>
      <c r="C569" s="39">
        <v>2470108</v>
      </c>
      <c r="D569" s="40" t="s">
        <v>2674</v>
      </c>
      <c r="E569" s="41">
        <v>45169</v>
      </c>
      <c r="F569" s="41">
        <v>45166</v>
      </c>
      <c r="G569" s="39" t="e" vm="13">
        <v>#VALUE!</v>
      </c>
      <c r="H569" s="39" t="e" vm="14">
        <v>#VALUE!</v>
      </c>
      <c r="I569" s="42" t="s">
        <v>2675</v>
      </c>
      <c r="J569" s="39" t="s">
        <v>119</v>
      </c>
      <c r="K569" s="39" t="s">
        <v>279</v>
      </c>
      <c r="L569" s="42" t="s">
        <v>2676</v>
      </c>
      <c r="M569" s="42" t="s">
        <v>2677</v>
      </c>
      <c r="N569" s="42" t="s">
        <v>2678</v>
      </c>
      <c r="O569" s="42" t="s">
        <v>32</v>
      </c>
      <c r="P569" s="42" t="s">
        <v>114</v>
      </c>
      <c r="Q569" s="30">
        <v>103046534</v>
      </c>
      <c r="R569" s="30">
        <v>0</v>
      </c>
      <c r="S569" s="30">
        <v>0</v>
      </c>
      <c r="T569" s="39" t="s">
        <v>34</v>
      </c>
      <c r="U569" s="39" t="s">
        <v>35</v>
      </c>
      <c r="V569" s="37" t="s">
        <v>36</v>
      </c>
      <c r="W569" s="42" t="s">
        <v>2679</v>
      </c>
      <c r="X569" s="39" t="s">
        <v>48</v>
      </c>
      <c r="Y569" s="43">
        <v>46022</v>
      </c>
    </row>
    <row r="570" spans="1:25" ht="80.099999999999994" customHeight="1">
      <c r="A570" s="37">
        <v>568</v>
      </c>
      <c r="B570" s="38">
        <v>1687</v>
      </c>
      <c r="C570" s="39">
        <v>2461215</v>
      </c>
      <c r="D570" s="40" t="s">
        <v>2680</v>
      </c>
      <c r="E570" s="41">
        <v>45170</v>
      </c>
      <c r="F570" s="41">
        <v>45146</v>
      </c>
      <c r="G570" s="39" t="e" vm="3">
        <v>#VALUE!</v>
      </c>
      <c r="H570" s="39" t="e" vm="2">
        <v>#VALUE!</v>
      </c>
      <c r="I570" s="42" t="s">
        <v>1147</v>
      </c>
      <c r="J570" s="39" t="s">
        <v>149</v>
      </c>
      <c r="K570" s="39" t="s">
        <v>2518</v>
      </c>
      <c r="L570" s="42" t="s">
        <v>2681</v>
      </c>
      <c r="M570" s="42" t="s">
        <v>2192</v>
      </c>
      <c r="N570" s="42" t="s">
        <v>745</v>
      </c>
      <c r="O570" s="42" t="s">
        <v>32</v>
      </c>
      <c r="P570" s="42" t="s">
        <v>114</v>
      </c>
      <c r="Q570" s="30">
        <v>23200000</v>
      </c>
      <c r="R570" s="30">
        <v>23200000</v>
      </c>
      <c r="S570" s="30">
        <v>28470000</v>
      </c>
      <c r="T570" s="39" t="s">
        <v>34</v>
      </c>
      <c r="U570" s="39" t="s">
        <v>80</v>
      </c>
      <c r="V570" s="39" t="s">
        <v>81</v>
      </c>
      <c r="W570" s="42" t="s">
        <v>2682</v>
      </c>
      <c r="X570" s="39" t="s">
        <v>38</v>
      </c>
      <c r="Y570" s="43">
        <v>46022</v>
      </c>
    </row>
    <row r="571" spans="1:25" ht="80.099999999999994" customHeight="1">
      <c r="A571" s="37">
        <v>569</v>
      </c>
      <c r="B571" s="38">
        <v>1688</v>
      </c>
      <c r="C571" s="39" t="s">
        <v>49</v>
      </c>
      <c r="D571" s="40" t="s">
        <v>2683</v>
      </c>
      <c r="E571" s="41">
        <v>45170</v>
      </c>
      <c r="F571" s="41">
        <v>44564</v>
      </c>
      <c r="G571" s="39" t="e" vm="3">
        <v>#VALUE!</v>
      </c>
      <c r="H571" s="39" t="e" vm="2">
        <v>#VALUE!</v>
      </c>
      <c r="I571" s="42" t="s">
        <v>2684</v>
      </c>
      <c r="J571" s="39" t="s">
        <v>27</v>
      </c>
      <c r="K571" s="39" t="s">
        <v>2685</v>
      </c>
      <c r="L571" s="42" t="s">
        <v>2686</v>
      </c>
      <c r="M571" s="42" t="s">
        <v>2687</v>
      </c>
      <c r="N571" s="42" t="s">
        <v>2688</v>
      </c>
      <c r="O571" s="42" t="s">
        <v>32</v>
      </c>
      <c r="P571" s="42" t="s">
        <v>114</v>
      </c>
      <c r="Q571" s="30">
        <v>6240301</v>
      </c>
      <c r="R571" s="30">
        <v>0</v>
      </c>
      <c r="S571" s="30">
        <v>0</v>
      </c>
      <c r="T571" s="39" t="s">
        <v>45</v>
      </c>
      <c r="U571" s="39" t="s">
        <v>35</v>
      </c>
      <c r="V571" s="39" t="s">
        <v>36</v>
      </c>
      <c r="W571" s="44" t="s">
        <v>2689</v>
      </c>
      <c r="X571" s="39" t="s">
        <v>38</v>
      </c>
      <c r="Y571" s="43">
        <v>45930</v>
      </c>
    </row>
    <row r="572" spans="1:25" ht="80.099999999999994" customHeight="1">
      <c r="A572" s="37">
        <v>570</v>
      </c>
      <c r="B572" s="38">
        <v>1689</v>
      </c>
      <c r="C572" s="39">
        <v>2469791</v>
      </c>
      <c r="D572" s="40" t="s">
        <v>2690</v>
      </c>
      <c r="E572" s="41">
        <v>45173</v>
      </c>
      <c r="F572" s="41">
        <v>45169</v>
      </c>
      <c r="G572" s="39" t="e" vm="3">
        <v>#VALUE!</v>
      </c>
      <c r="H572" s="39" t="e" vm="2">
        <v>#VALUE!</v>
      </c>
      <c r="I572" s="42" t="s">
        <v>939</v>
      </c>
      <c r="J572" s="39" t="s">
        <v>149</v>
      </c>
      <c r="K572" s="39" t="s">
        <v>2518</v>
      </c>
      <c r="L572" s="42" t="s">
        <v>2691</v>
      </c>
      <c r="M572" s="42" t="s">
        <v>2692</v>
      </c>
      <c r="N572" s="42" t="s">
        <v>745</v>
      </c>
      <c r="O572" s="42" t="s">
        <v>32</v>
      </c>
      <c r="P572" s="42" t="s">
        <v>114</v>
      </c>
      <c r="Q572" s="30">
        <v>23200000</v>
      </c>
      <c r="R572" s="30">
        <v>23200000</v>
      </c>
      <c r="S572" s="30">
        <v>28470000</v>
      </c>
      <c r="T572" s="39" t="s">
        <v>34</v>
      </c>
      <c r="U572" s="39" t="s">
        <v>80</v>
      </c>
      <c r="V572" s="39" t="s">
        <v>81</v>
      </c>
      <c r="W572" s="42" t="s">
        <v>2693</v>
      </c>
      <c r="X572" s="39" t="s">
        <v>38</v>
      </c>
      <c r="Y572" s="43">
        <v>45716</v>
      </c>
    </row>
    <row r="573" spans="1:25" ht="80.099999999999994" customHeight="1">
      <c r="A573" s="37">
        <v>571</v>
      </c>
      <c r="B573" s="38">
        <v>1690</v>
      </c>
      <c r="C573" s="39">
        <v>2472409</v>
      </c>
      <c r="D573" s="40" t="s">
        <v>2694</v>
      </c>
      <c r="E573" s="41">
        <v>45180</v>
      </c>
      <c r="F573" s="41">
        <v>45091</v>
      </c>
      <c r="G573" s="39" t="e" vm="3">
        <v>#VALUE!</v>
      </c>
      <c r="H573" s="39" t="e" vm="2">
        <v>#VALUE!</v>
      </c>
      <c r="I573" s="42" t="s">
        <v>1894</v>
      </c>
      <c r="J573" s="39" t="s">
        <v>149</v>
      </c>
      <c r="K573" s="39" t="s">
        <v>2518</v>
      </c>
      <c r="L573" s="42" t="s">
        <v>2695</v>
      </c>
      <c r="M573" s="42" t="s">
        <v>913</v>
      </c>
      <c r="N573" s="42" t="s">
        <v>745</v>
      </c>
      <c r="O573" s="42" t="s">
        <v>32</v>
      </c>
      <c r="P573" s="42" t="s">
        <v>114</v>
      </c>
      <c r="Q573" s="30">
        <v>23200000</v>
      </c>
      <c r="R573" s="30">
        <v>23200000</v>
      </c>
      <c r="S573" s="30">
        <v>28470000</v>
      </c>
      <c r="T573" s="39" t="s">
        <v>34</v>
      </c>
      <c r="U573" s="39" t="s">
        <v>80</v>
      </c>
      <c r="V573" s="39" t="s">
        <v>81</v>
      </c>
      <c r="W573" s="45" t="s">
        <v>2696</v>
      </c>
      <c r="X573" s="39" t="s">
        <v>38</v>
      </c>
      <c r="Y573" s="43">
        <v>45930</v>
      </c>
    </row>
    <row r="574" spans="1:25" ht="80.099999999999994" customHeight="1">
      <c r="A574" s="37">
        <v>572</v>
      </c>
      <c r="B574" s="38">
        <v>1691</v>
      </c>
      <c r="C574" s="39">
        <v>2472404</v>
      </c>
      <c r="D574" s="40" t="s">
        <v>2697</v>
      </c>
      <c r="E574" s="41">
        <v>45181</v>
      </c>
      <c r="F574" s="41">
        <v>45030</v>
      </c>
      <c r="G574" s="39" t="e" vm="3">
        <v>#VALUE!</v>
      </c>
      <c r="H574" s="39" t="e" vm="2">
        <v>#VALUE!</v>
      </c>
      <c r="I574" s="42" t="s">
        <v>2698</v>
      </c>
      <c r="J574" s="39" t="s">
        <v>27</v>
      </c>
      <c r="K574" s="39" t="s">
        <v>2699</v>
      </c>
      <c r="L574" s="42" t="s">
        <v>2700</v>
      </c>
      <c r="M574" s="42" t="s">
        <v>42</v>
      </c>
      <c r="N574" s="42" t="s">
        <v>2701</v>
      </c>
      <c r="O574" s="42" t="s">
        <v>32</v>
      </c>
      <c r="P574" s="42" t="s">
        <v>114</v>
      </c>
      <c r="Q574" s="30">
        <v>0</v>
      </c>
      <c r="R574" s="30">
        <v>0</v>
      </c>
      <c r="S574" s="30">
        <v>0</v>
      </c>
      <c r="T574" s="39" t="s">
        <v>34</v>
      </c>
      <c r="U574" s="39" t="s">
        <v>35</v>
      </c>
      <c r="V574" s="37" t="s">
        <v>36</v>
      </c>
      <c r="W574" s="42" t="s">
        <v>2702</v>
      </c>
      <c r="X574" s="39" t="s">
        <v>38</v>
      </c>
      <c r="Y574" s="43">
        <v>46022</v>
      </c>
    </row>
    <row r="575" spans="1:25" ht="80.099999999999994" customHeight="1">
      <c r="A575" s="37">
        <v>573</v>
      </c>
      <c r="B575" s="38">
        <v>1692</v>
      </c>
      <c r="C575" s="39">
        <v>2472408</v>
      </c>
      <c r="D575" s="40" t="s">
        <v>2703</v>
      </c>
      <c r="E575" s="41">
        <v>45182</v>
      </c>
      <c r="F575" s="41">
        <v>45239</v>
      </c>
      <c r="G575" s="39" t="e" vm="3">
        <v>#VALUE!</v>
      </c>
      <c r="H575" s="39" t="e" vm="2">
        <v>#VALUE!</v>
      </c>
      <c r="I575" s="42" t="s">
        <v>2704</v>
      </c>
      <c r="J575" s="39" t="s">
        <v>27</v>
      </c>
      <c r="K575" s="39" t="s">
        <v>2705</v>
      </c>
      <c r="L575" s="42" t="s">
        <v>2706</v>
      </c>
      <c r="M575" s="42" t="s">
        <v>2707</v>
      </c>
      <c r="N575" s="42" t="s">
        <v>2708</v>
      </c>
      <c r="O575" s="42" t="s">
        <v>32</v>
      </c>
      <c r="P575" s="42" t="s">
        <v>114</v>
      </c>
      <c r="Q575" s="30">
        <v>10000000</v>
      </c>
      <c r="R575" s="30">
        <v>0</v>
      </c>
      <c r="S575" s="30">
        <v>0</v>
      </c>
      <c r="T575" s="39" t="s">
        <v>34</v>
      </c>
      <c r="U575" s="39" t="s">
        <v>35</v>
      </c>
      <c r="V575" s="37" t="s">
        <v>36</v>
      </c>
      <c r="W575" s="46" t="s">
        <v>2709</v>
      </c>
      <c r="X575" s="39" t="s">
        <v>38</v>
      </c>
      <c r="Y575" s="43">
        <v>45930</v>
      </c>
    </row>
    <row r="576" spans="1:25" ht="80.099999999999994" customHeight="1">
      <c r="A576" s="37">
        <v>574</v>
      </c>
      <c r="B576" s="38">
        <v>1695</v>
      </c>
      <c r="C576" s="39">
        <v>2473007</v>
      </c>
      <c r="D576" s="40" t="s">
        <v>2710</v>
      </c>
      <c r="E576" s="41">
        <v>45184</v>
      </c>
      <c r="F576" s="41">
        <v>45025</v>
      </c>
      <c r="G576" s="39" t="e" vm="3">
        <v>#VALUE!</v>
      </c>
      <c r="H576" s="39" t="e" vm="2">
        <v>#VALUE!</v>
      </c>
      <c r="I576" s="42" t="s">
        <v>2711</v>
      </c>
      <c r="J576" s="39" t="s">
        <v>27</v>
      </c>
      <c r="K576" s="39" t="s">
        <v>132</v>
      </c>
      <c r="L576" s="42" t="s">
        <v>2712</v>
      </c>
      <c r="M576" s="42" t="s">
        <v>2713</v>
      </c>
      <c r="N576" s="42" t="s">
        <v>2714</v>
      </c>
      <c r="O576" s="42" t="s">
        <v>32</v>
      </c>
      <c r="P576" s="42" t="s">
        <v>114</v>
      </c>
      <c r="Q576" s="30">
        <v>119309000</v>
      </c>
      <c r="R576" s="30">
        <v>0</v>
      </c>
      <c r="S576" s="30">
        <v>0</v>
      </c>
      <c r="T576" s="39" t="s">
        <v>34</v>
      </c>
      <c r="U576" s="39" t="s">
        <v>35</v>
      </c>
      <c r="V576" s="39" t="s">
        <v>36</v>
      </c>
      <c r="W576" s="42" t="s">
        <v>2715</v>
      </c>
      <c r="X576" s="39" t="s">
        <v>48</v>
      </c>
      <c r="Y576" s="43">
        <v>46022</v>
      </c>
    </row>
    <row r="577" spans="1:25" ht="80.099999999999994" customHeight="1">
      <c r="A577" s="37">
        <v>575</v>
      </c>
      <c r="B577" s="38">
        <v>1697</v>
      </c>
      <c r="C577" s="39">
        <v>2475590</v>
      </c>
      <c r="D577" s="40" t="s">
        <v>2716</v>
      </c>
      <c r="E577" s="41">
        <v>45191</v>
      </c>
      <c r="F577" s="41">
        <v>45190</v>
      </c>
      <c r="G577" s="39" t="e" vm="10">
        <v>#VALUE!</v>
      </c>
      <c r="H577" s="39" t="e" vm="11">
        <v>#VALUE!</v>
      </c>
      <c r="I577" s="42" t="s">
        <v>2717</v>
      </c>
      <c r="J577" s="39" t="s">
        <v>149</v>
      </c>
      <c r="K577" s="39" t="s">
        <v>2518</v>
      </c>
      <c r="L577" s="42" t="s">
        <v>2718</v>
      </c>
      <c r="M577" s="42" t="s">
        <v>913</v>
      </c>
      <c r="N577" s="42" t="s">
        <v>745</v>
      </c>
      <c r="O577" s="42" t="s">
        <v>32</v>
      </c>
      <c r="P577" s="42" t="s">
        <v>114</v>
      </c>
      <c r="Q577" s="30">
        <v>493649373</v>
      </c>
      <c r="R577" s="30">
        <v>493649373</v>
      </c>
      <c r="S577" s="30">
        <v>549368855.77851999</v>
      </c>
      <c r="T577" s="39" t="s">
        <v>34</v>
      </c>
      <c r="U577" s="39" t="s">
        <v>80</v>
      </c>
      <c r="V577" s="39" t="s">
        <v>81</v>
      </c>
      <c r="W577" s="42" t="s">
        <v>2719</v>
      </c>
      <c r="X577" s="39" t="s">
        <v>38</v>
      </c>
      <c r="Y577" s="43">
        <v>46022</v>
      </c>
    </row>
    <row r="578" spans="1:25" ht="80.099999999999994" customHeight="1">
      <c r="A578" s="37">
        <v>576</v>
      </c>
      <c r="B578" s="38">
        <v>1700</v>
      </c>
      <c r="C578" s="39">
        <v>2491321</v>
      </c>
      <c r="D578" s="40" t="s">
        <v>2720</v>
      </c>
      <c r="E578" s="41">
        <v>45197</v>
      </c>
      <c r="F578" s="41">
        <v>43172</v>
      </c>
      <c r="G578" s="39" t="e" vm="3">
        <v>#VALUE!</v>
      </c>
      <c r="H578" s="39" t="e" vm="2">
        <v>#VALUE!</v>
      </c>
      <c r="I578" s="42" t="s">
        <v>2721</v>
      </c>
      <c r="J578" s="39" t="s">
        <v>27</v>
      </c>
      <c r="K578" s="39" t="s">
        <v>2722</v>
      </c>
      <c r="L578" s="42" t="s">
        <v>2723</v>
      </c>
      <c r="M578" s="42" t="s">
        <v>2724</v>
      </c>
      <c r="N578" s="42" t="s">
        <v>2725</v>
      </c>
      <c r="O578" s="42" t="s">
        <v>32</v>
      </c>
      <c r="P578" s="42" t="s">
        <v>114</v>
      </c>
      <c r="Q578" s="30">
        <v>73771700</v>
      </c>
      <c r="R578" s="30">
        <v>0</v>
      </c>
      <c r="S578" s="30">
        <v>0</v>
      </c>
      <c r="T578" s="39" t="s">
        <v>34</v>
      </c>
      <c r="U578" s="39" t="s">
        <v>181</v>
      </c>
      <c r="V578" s="37" t="s">
        <v>181</v>
      </c>
      <c r="W578" s="42" t="s">
        <v>2726</v>
      </c>
      <c r="X578" s="39" t="s">
        <v>38</v>
      </c>
      <c r="Y578" s="43">
        <v>46022</v>
      </c>
    </row>
    <row r="579" spans="1:25" ht="80.099999999999994" customHeight="1">
      <c r="A579" s="37">
        <v>577</v>
      </c>
      <c r="B579" s="38">
        <v>1701</v>
      </c>
      <c r="C579" s="39" t="s">
        <v>49</v>
      </c>
      <c r="D579" s="40" t="s">
        <v>2727</v>
      </c>
      <c r="E579" s="41">
        <v>45197</v>
      </c>
      <c r="F579" s="41">
        <v>45062</v>
      </c>
      <c r="G579" s="39" t="e" vm="13">
        <v>#VALUE!</v>
      </c>
      <c r="H579" s="39" t="e" vm="14">
        <v>#VALUE!</v>
      </c>
      <c r="I579" s="42" t="s">
        <v>2728</v>
      </c>
      <c r="J579" s="39" t="s">
        <v>119</v>
      </c>
      <c r="K579" s="39" t="s">
        <v>2125</v>
      </c>
      <c r="L579" s="42" t="s">
        <v>2728</v>
      </c>
      <c r="M579" s="42" t="s">
        <v>2729</v>
      </c>
      <c r="N579" s="42" t="s">
        <v>2730</v>
      </c>
      <c r="O579" s="42" t="s">
        <v>32</v>
      </c>
      <c r="P579" s="42" t="s">
        <v>114</v>
      </c>
      <c r="Q579" s="30">
        <v>0</v>
      </c>
      <c r="R579" s="30">
        <v>0</v>
      </c>
      <c r="S579" s="30">
        <v>0</v>
      </c>
      <c r="T579" s="39" t="s">
        <v>34</v>
      </c>
      <c r="U579" s="39" t="s">
        <v>35</v>
      </c>
      <c r="V579" s="39" t="s">
        <v>36</v>
      </c>
      <c r="W579" s="44" t="s">
        <v>2731</v>
      </c>
      <c r="X579" s="39" t="s">
        <v>38</v>
      </c>
      <c r="Y579" s="43">
        <v>45808</v>
      </c>
    </row>
    <row r="580" spans="1:25" ht="80.099999999999994" customHeight="1">
      <c r="A580" s="37">
        <v>578</v>
      </c>
      <c r="B580" s="38">
        <v>1702</v>
      </c>
      <c r="C580" s="39" t="s">
        <v>2732</v>
      </c>
      <c r="D580" s="40" t="s">
        <v>2733</v>
      </c>
      <c r="E580" s="41">
        <v>45197</v>
      </c>
      <c r="F580" s="41">
        <v>44112</v>
      </c>
      <c r="G580" s="39" t="e" vm="3">
        <v>#VALUE!</v>
      </c>
      <c r="H580" s="39" t="e" vm="2">
        <v>#VALUE!</v>
      </c>
      <c r="I580" s="42" t="s">
        <v>2734</v>
      </c>
      <c r="J580" s="39" t="s">
        <v>27</v>
      </c>
      <c r="K580" s="39" t="s">
        <v>2735</v>
      </c>
      <c r="L580" s="42" t="s">
        <v>2736</v>
      </c>
      <c r="M580" s="42" t="s">
        <v>2737</v>
      </c>
      <c r="N580" s="42" t="s">
        <v>2501</v>
      </c>
      <c r="O580" s="42" t="s">
        <v>2738</v>
      </c>
      <c r="P580" s="42" t="s">
        <v>2739</v>
      </c>
      <c r="Q580" s="30">
        <v>0</v>
      </c>
      <c r="R580" s="30">
        <v>0</v>
      </c>
      <c r="S580" s="30">
        <v>0</v>
      </c>
      <c r="T580" s="39" t="s">
        <v>34</v>
      </c>
      <c r="U580" s="39" t="s">
        <v>35</v>
      </c>
      <c r="V580" s="39" t="s">
        <v>36</v>
      </c>
      <c r="W580" s="42" t="s">
        <v>2740</v>
      </c>
      <c r="X580" s="39" t="s">
        <v>38</v>
      </c>
      <c r="Y580" s="43">
        <v>45481</v>
      </c>
    </row>
    <row r="581" spans="1:25" ht="80.099999999999994" customHeight="1">
      <c r="A581" s="37">
        <v>579</v>
      </c>
      <c r="B581" s="38">
        <v>1703</v>
      </c>
      <c r="C581" s="39">
        <v>2479895</v>
      </c>
      <c r="D581" s="40" t="s">
        <v>2741</v>
      </c>
      <c r="E581" s="41">
        <v>45197</v>
      </c>
      <c r="F581" s="41">
        <v>45190</v>
      </c>
      <c r="G581" s="39" t="e" vm="3">
        <v>#VALUE!</v>
      </c>
      <c r="H581" s="39" t="e" vm="2">
        <v>#VALUE!</v>
      </c>
      <c r="I581" s="42" t="s">
        <v>2742</v>
      </c>
      <c r="J581" s="39" t="s">
        <v>149</v>
      </c>
      <c r="K581" s="39" t="s">
        <v>2518</v>
      </c>
      <c r="L581" s="42" t="s">
        <v>2743</v>
      </c>
      <c r="M581" s="42" t="s">
        <v>2744</v>
      </c>
      <c r="N581" s="42" t="s">
        <v>745</v>
      </c>
      <c r="O581" s="42" t="s">
        <v>32</v>
      </c>
      <c r="P581" s="42" t="s">
        <v>114</v>
      </c>
      <c r="Q581" s="30">
        <v>23200000</v>
      </c>
      <c r="R581" s="30">
        <v>108188340</v>
      </c>
      <c r="S581" s="30">
        <v>117149736.58789444</v>
      </c>
      <c r="T581" s="39" t="s">
        <v>34</v>
      </c>
      <c r="U581" s="39" t="s">
        <v>80</v>
      </c>
      <c r="V581" s="39" t="s">
        <v>81</v>
      </c>
      <c r="W581" s="45" t="s">
        <v>2745</v>
      </c>
      <c r="X581" s="39" t="s">
        <v>48</v>
      </c>
      <c r="Y581" s="43">
        <v>45716</v>
      </c>
    </row>
    <row r="582" spans="1:25" ht="80.099999999999994" customHeight="1">
      <c r="A582" s="37">
        <v>580</v>
      </c>
      <c r="B582" s="38">
        <v>1704</v>
      </c>
      <c r="C582" s="39">
        <v>2490696</v>
      </c>
      <c r="D582" s="40" t="s">
        <v>2746</v>
      </c>
      <c r="E582" s="41">
        <v>45204</v>
      </c>
      <c r="F582" s="41">
        <v>45116</v>
      </c>
      <c r="G582" s="39" t="e" vm="3">
        <v>#VALUE!</v>
      </c>
      <c r="H582" s="39" t="e" vm="2">
        <v>#VALUE!</v>
      </c>
      <c r="I582" s="42" t="s">
        <v>1928</v>
      </c>
      <c r="J582" s="39" t="s">
        <v>149</v>
      </c>
      <c r="K582" s="39" t="s">
        <v>2518</v>
      </c>
      <c r="L582" s="42" t="s">
        <v>2747</v>
      </c>
      <c r="M582" s="42" t="s">
        <v>2748</v>
      </c>
      <c r="N582" s="42" t="s">
        <v>745</v>
      </c>
      <c r="O582" s="42" t="s">
        <v>32</v>
      </c>
      <c r="P582" s="42" t="s">
        <v>114</v>
      </c>
      <c r="Q582" s="30">
        <v>23200000</v>
      </c>
      <c r="R582" s="30">
        <v>23200000</v>
      </c>
      <c r="S582" s="30">
        <v>28470000</v>
      </c>
      <c r="T582" s="39" t="s">
        <v>34</v>
      </c>
      <c r="U582" s="39" t="s">
        <v>80</v>
      </c>
      <c r="V582" s="39" t="s">
        <v>81</v>
      </c>
      <c r="W582" s="42" t="s">
        <v>2749</v>
      </c>
      <c r="X582" s="39" t="s">
        <v>38</v>
      </c>
      <c r="Y582" s="43">
        <v>46022</v>
      </c>
    </row>
    <row r="583" spans="1:25" ht="80.099999999999994" customHeight="1">
      <c r="A583" s="37">
        <v>581</v>
      </c>
      <c r="B583" s="38">
        <v>1705</v>
      </c>
      <c r="C583" s="39">
        <v>2479843</v>
      </c>
      <c r="D583" s="40" t="s">
        <v>2750</v>
      </c>
      <c r="E583" s="41">
        <v>45204</v>
      </c>
      <c r="F583" s="41">
        <v>44967</v>
      </c>
      <c r="G583" s="39" t="e" vm="19">
        <v>#VALUE!</v>
      </c>
      <c r="H583" s="39" t="e" vm="20">
        <v>#VALUE!</v>
      </c>
      <c r="I583" s="42" t="s">
        <v>600</v>
      </c>
      <c r="J583" s="39" t="s">
        <v>149</v>
      </c>
      <c r="K583" s="39" t="s">
        <v>2518</v>
      </c>
      <c r="L583" s="42" t="s">
        <v>2751</v>
      </c>
      <c r="M583" s="42" t="s">
        <v>953</v>
      </c>
      <c r="N583" s="42" t="s">
        <v>745</v>
      </c>
      <c r="O583" s="42" t="s">
        <v>32</v>
      </c>
      <c r="P583" s="42" t="s">
        <v>114</v>
      </c>
      <c r="Q583" s="30">
        <v>23200000</v>
      </c>
      <c r="R583" s="30">
        <v>23200000</v>
      </c>
      <c r="S583" s="30">
        <v>25754311.247522</v>
      </c>
      <c r="T583" s="39" t="s">
        <v>34</v>
      </c>
      <c r="U583" s="39" t="s">
        <v>80</v>
      </c>
      <c r="V583" s="39" t="s">
        <v>81</v>
      </c>
      <c r="W583" s="42" t="s">
        <v>2752</v>
      </c>
      <c r="X583" s="39" t="s">
        <v>38</v>
      </c>
      <c r="Y583" s="43">
        <v>46022</v>
      </c>
    </row>
    <row r="584" spans="1:25" ht="80.099999999999994" customHeight="1">
      <c r="A584" s="37">
        <v>582</v>
      </c>
      <c r="B584" s="38">
        <v>1706</v>
      </c>
      <c r="C584" s="39">
        <v>2479854</v>
      </c>
      <c r="D584" s="40" t="s">
        <v>2753</v>
      </c>
      <c r="E584" s="41">
        <v>45204</v>
      </c>
      <c r="F584" s="41">
        <v>45156</v>
      </c>
      <c r="G584" s="39" t="e" vm="3">
        <v>#VALUE!</v>
      </c>
      <c r="H584" s="39" t="e" vm="2">
        <v>#VALUE!</v>
      </c>
      <c r="I584" s="42" t="s">
        <v>2754</v>
      </c>
      <c r="J584" s="39" t="s">
        <v>27</v>
      </c>
      <c r="K584" s="39" t="s">
        <v>132</v>
      </c>
      <c r="L584" s="42" t="s">
        <v>2755</v>
      </c>
      <c r="M584" s="42" t="s">
        <v>2756</v>
      </c>
      <c r="N584" s="42" t="s">
        <v>2757</v>
      </c>
      <c r="O584" s="42" t="s">
        <v>32</v>
      </c>
      <c r="P584" s="42" t="s">
        <v>114</v>
      </c>
      <c r="Q584" s="30">
        <v>145903000</v>
      </c>
      <c r="R584" s="30">
        <v>0</v>
      </c>
      <c r="S584" s="30">
        <v>0</v>
      </c>
      <c r="T584" s="39" t="s">
        <v>34</v>
      </c>
      <c r="U584" s="39" t="s">
        <v>181</v>
      </c>
      <c r="V584" s="37" t="s">
        <v>181</v>
      </c>
      <c r="W584" s="44" t="s">
        <v>2758</v>
      </c>
      <c r="X584" s="39" t="s">
        <v>38</v>
      </c>
      <c r="Y584" s="43">
        <v>45930</v>
      </c>
    </row>
    <row r="585" spans="1:25" ht="80.099999999999994" customHeight="1">
      <c r="A585" s="37">
        <v>583</v>
      </c>
      <c r="B585" s="38">
        <v>1707</v>
      </c>
      <c r="C585" s="39">
        <v>2479835</v>
      </c>
      <c r="D585" s="40" t="s">
        <v>2759</v>
      </c>
      <c r="E585" s="41">
        <v>45205</v>
      </c>
      <c r="F585" s="41">
        <v>45168</v>
      </c>
      <c r="G585" s="39" t="e" vm="52">
        <v>#VALUE!</v>
      </c>
      <c r="H585" s="39" t="e" vm="2">
        <v>#VALUE!</v>
      </c>
      <c r="I585" s="42" t="s">
        <v>2760</v>
      </c>
      <c r="J585" s="39" t="s">
        <v>27</v>
      </c>
      <c r="K585" s="39" t="s">
        <v>692</v>
      </c>
      <c r="L585" s="42" t="s">
        <v>42</v>
      </c>
      <c r="M585" s="42" t="s">
        <v>2761</v>
      </c>
      <c r="N585" s="42" t="s">
        <v>2762</v>
      </c>
      <c r="O585" s="42" t="s">
        <v>32</v>
      </c>
      <c r="P585" s="42" t="s">
        <v>114</v>
      </c>
      <c r="Q585" s="30">
        <v>32231575.699999999</v>
      </c>
      <c r="R585" s="30">
        <v>0</v>
      </c>
      <c r="S585" s="30">
        <v>0</v>
      </c>
      <c r="T585" s="39" t="s">
        <v>45</v>
      </c>
      <c r="U585" s="39" t="s">
        <v>35</v>
      </c>
      <c r="V585" s="39" t="s">
        <v>36</v>
      </c>
      <c r="W585" s="42" t="s">
        <v>2763</v>
      </c>
      <c r="X585" s="39" t="s">
        <v>38</v>
      </c>
      <c r="Y585" s="43">
        <v>45930</v>
      </c>
    </row>
    <row r="586" spans="1:25" s="24" customFormat="1" ht="80.099999999999994" customHeight="1">
      <c r="A586" s="37">
        <v>584</v>
      </c>
      <c r="B586" s="38">
        <v>1708</v>
      </c>
      <c r="C586" s="39">
        <v>2482708</v>
      </c>
      <c r="D586" s="40" t="s">
        <v>2764</v>
      </c>
      <c r="E586" s="41">
        <v>45208</v>
      </c>
      <c r="F586" s="41">
        <v>45239</v>
      </c>
      <c r="G586" s="39" t="e" vm="3">
        <v>#VALUE!</v>
      </c>
      <c r="H586" s="39" t="e" vm="2">
        <v>#VALUE!</v>
      </c>
      <c r="I586" s="42" t="s">
        <v>2348</v>
      </c>
      <c r="J586" s="39" t="s">
        <v>149</v>
      </c>
      <c r="K586" s="39" t="s">
        <v>2518</v>
      </c>
      <c r="L586" s="42" t="s">
        <v>2765</v>
      </c>
      <c r="M586" s="42" t="s">
        <v>2766</v>
      </c>
      <c r="N586" s="42" t="s">
        <v>745</v>
      </c>
      <c r="O586" s="42" t="s">
        <v>32</v>
      </c>
      <c r="P586" s="42" t="s">
        <v>114</v>
      </c>
      <c r="Q586" s="30">
        <v>99305441</v>
      </c>
      <c r="R586" s="30">
        <v>99305441</v>
      </c>
      <c r="S586" s="30">
        <v>110514303.225401</v>
      </c>
      <c r="T586" s="39" t="s">
        <v>34</v>
      </c>
      <c r="U586" s="39" t="s">
        <v>80</v>
      </c>
      <c r="V586" s="39" t="s">
        <v>81</v>
      </c>
      <c r="W586" s="42" t="s">
        <v>2767</v>
      </c>
      <c r="X586" s="39" t="s">
        <v>38</v>
      </c>
      <c r="Y586" s="43">
        <v>45838</v>
      </c>
    </row>
    <row r="587" spans="1:25" s="25" customFormat="1" ht="80.099999999999994" customHeight="1">
      <c r="A587" s="37">
        <v>585</v>
      </c>
      <c r="B587" s="38">
        <v>1709</v>
      </c>
      <c r="C587" s="39" t="s">
        <v>49</v>
      </c>
      <c r="D587" s="40" t="s">
        <v>2768</v>
      </c>
      <c r="E587" s="41">
        <v>45211</v>
      </c>
      <c r="F587" s="41">
        <v>45190</v>
      </c>
      <c r="G587" s="39" t="e" vm="3">
        <v>#VALUE!</v>
      </c>
      <c r="H587" s="39" t="e" vm="2">
        <v>#VALUE!</v>
      </c>
      <c r="I587" s="42" t="s">
        <v>2769</v>
      </c>
      <c r="J587" s="39" t="s">
        <v>52</v>
      </c>
      <c r="K587" s="39" t="s">
        <v>110</v>
      </c>
      <c r="L587" s="42" t="s">
        <v>2770</v>
      </c>
      <c r="M587" s="42" t="s">
        <v>2771</v>
      </c>
      <c r="N587" s="42" t="s">
        <v>2772</v>
      </c>
      <c r="O587" s="42" t="s">
        <v>32</v>
      </c>
      <c r="P587" s="42" t="s">
        <v>114</v>
      </c>
      <c r="Q587" s="30">
        <v>0</v>
      </c>
      <c r="R587" s="30">
        <v>0</v>
      </c>
      <c r="S587" s="30">
        <v>0</v>
      </c>
      <c r="T587" s="39" t="s">
        <v>34</v>
      </c>
      <c r="U587" s="39" t="s">
        <v>35</v>
      </c>
      <c r="V587" s="39" t="s">
        <v>36</v>
      </c>
      <c r="W587" s="45" t="s">
        <v>2773</v>
      </c>
      <c r="X587" s="39" t="s">
        <v>38</v>
      </c>
      <c r="Y587" s="43">
        <v>45808</v>
      </c>
    </row>
    <row r="588" spans="1:25" ht="80.099999999999994" customHeight="1">
      <c r="A588" s="37">
        <v>586</v>
      </c>
      <c r="B588" s="38">
        <v>1712</v>
      </c>
      <c r="C588" s="39">
        <v>2480568</v>
      </c>
      <c r="D588" s="40" t="s">
        <v>2774</v>
      </c>
      <c r="E588" s="41">
        <v>45212</v>
      </c>
      <c r="F588" s="41">
        <v>45190</v>
      </c>
      <c r="G588" s="39" t="e" vm="19">
        <v>#VALUE!</v>
      </c>
      <c r="H588" s="39" t="e" vm="20">
        <v>#VALUE!</v>
      </c>
      <c r="I588" s="42" t="s">
        <v>2775</v>
      </c>
      <c r="J588" s="39" t="s">
        <v>27</v>
      </c>
      <c r="K588" s="39" t="s">
        <v>819</v>
      </c>
      <c r="L588" s="42" t="s">
        <v>42</v>
      </c>
      <c r="M588" s="42" t="s">
        <v>2776</v>
      </c>
      <c r="N588" s="42" t="s">
        <v>2777</v>
      </c>
      <c r="O588" s="42" t="s">
        <v>32</v>
      </c>
      <c r="P588" s="42" t="s">
        <v>114</v>
      </c>
      <c r="Q588" s="30">
        <v>206299767.36000001</v>
      </c>
      <c r="R588" s="30">
        <v>0</v>
      </c>
      <c r="S588" s="30">
        <v>0</v>
      </c>
      <c r="T588" s="39" t="s">
        <v>45</v>
      </c>
      <c r="U588" s="39" t="s">
        <v>35</v>
      </c>
      <c r="V588" s="39" t="s">
        <v>36</v>
      </c>
      <c r="W588" s="42" t="s">
        <v>2778</v>
      </c>
      <c r="X588" s="39" t="s">
        <v>38</v>
      </c>
      <c r="Y588" s="43">
        <v>46022</v>
      </c>
    </row>
    <row r="589" spans="1:25" ht="80.099999999999994" customHeight="1">
      <c r="A589" s="37">
        <v>587</v>
      </c>
      <c r="B589" s="38">
        <v>1713</v>
      </c>
      <c r="C589" s="39">
        <v>2480569</v>
      </c>
      <c r="D589" s="40" t="s">
        <v>2779</v>
      </c>
      <c r="E589" s="41">
        <v>45216</v>
      </c>
      <c r="F589" s="41">
        <v>45162</v>
      </c>
      <c r="G589" s="39" t="e" vm="52">
        <v>#VALUE!</v>
      </c>
      <c r="H589" s="39" t="e" vm="2">
        <v>#VALUE!</v>
      </c>
      <c r="I589" s="42" t="s">
        <v>71</v>
      </c>
      <c r="J589" s="39" t="s">
        <v>27</v>
      </c>
      <c r="K589" s="39" t="s">
        <v>2780</v>
      </c>
      <c r="L589" s="42" t="s">
        <v>42</v>
      </c>
      <c r="M589" s="42" t="s">
        <v>2781</v>
      </c>
      <c r="N589" s="42" t="s">
        <v>2782</v>
      </c>
      <c r="O589" s="42" t="s">
        <v>32</v>
      </c>
      <c r="P589" s="42" t="s">
        <v>114</v>
      </c>
      <c r="Q589" s="30">
        <v>0</v>
      </c>
      <c r="R589" s="30">
        <v>0</v>
      </c>
      <c r="S589" s="30">
        <v>0</v>
      </c>
      <c r="T589" s="39" t="s">
        <v>45</v>
      </c>
      <c r="U589" s="39" t="s">
        <v>35</v>
      </c>
      <c r="V589" s="39" t="s">
        <v>36</v>
      </c>
      <c r="W589" s="44" t="s">
        <v>2783</v>
      </c>
      <c r="X589" s="39" t="s">
        <v>38</v>
      </c>
      <c r="Y589" s="43">
        <v>45930</v>
      </c>
    </row>
    <row r="590" spans="1:25" ht="80.099999999999994" customHeight="1">
      <c r="A590" s="37">
        <v>588</v>
      </c>
      <c r="B590" s="38">
        <v>1714</v>
      </c>
      <c r="C590" s="39">
        <v>2491327</v>
      </c>
      <c r="D590" s="40" t="s">
        <v>2784</v>
      </c>
      <c r="E590" s="41">
        <v>45218</v>
      </c>
      <c r="F590" s="41">
        <v>45176</v>
      </c>
      <c r="G590" s="39" t="e" vm="41">
        <v>#VALUE!</v>
      </c>
      <c r="H590" s="39" t="e" vm="42">
        <v>#VALUE!</v>
      </c>
      <c r="I590" s="42" t="s">
        <v>2785</v>
      </c>
      <c r="J590" s="39" t="s">
        <v>27</v>
      </c>
      <c r="K590" s="39" t="s">
        <v>463</v>
      </c>
      <c r="L590" s="42" t="s">
        <v>2786</v>
      </c>
      <c r="M590" s="42" t="s">
        <v>2787</v>
      </c>
      <c r="N590" s="42" t="s">
        <v>2788</v>
      </c>
      <c r="O590" s="42" t="s">
        <v>32</v>
      </c>
      <c r="P590" s="42" t="s">
        <v>114</v>
      </c>
      <c r="Q590" s="30">
        <v>0</v>
      </c>
      <c r="R590" s="30">
        <v>0</v>
      </c>
      <c r="S590" s="30">
        <v>0</v>
      </c>
      <c r="T590" s="39" t="s">
        <v>34</v>
      </c>
      <c r="U590" s="39" t="s">
        <v>181</v>
      </c>
      <c r="V590" s="37" t="s">
        <v>181</v>
      </c>
      <c r="W590" s="45" t="s">
        <v>2789</v>
      </c>
      <c r="X590" s="39" t="s">
        <v>38</v>
      </c>
      <c r="Y590" s="43">
        <v>45838</v>
      </c>
    </row>
    <row r="591" spans="1:25" ht="80.099999999999994" customHeight="1">
      <c r="A591" s="37">
        <v>589</v>
      </c>
      <c r="B591" s="38">
        <v>1715</v>
      </c>
      <c r="C591" s="39">
        <v>2486649</v>
      </c>
      <c r="D591" s="40" t="s">
        <v>2790</v>
      </c>
      <c r="E591" s="41">
        <v>45222</v>
      </c>
      <c r="F591" s="41">
        <v>45209</v>
      </c>
      <c r="G591" s="39" t="e" vm="3">
        <v>#VALUE!</v>
      </c>
      <c r="H591" s="39" t="e" vm="2">
        <v>#VALUE!</v>
      </c>
      <c r="I591" s="42" t="s">
        <v>1270</v>
      </c>
      <c r="J591" s="39" t="s">
        <v>149</v>
      </c>
      <c r="K591" s="39" t="s">
        <v>2518</v>
      </c>
      <c r="L591" s="42" t="s">
        <v>2791</v>
      </c>
      <c r="M591" s="42" t="s">
        <v>2792</v>
      </c>
      <c r="N591" s="42" t="s">
        <v>745</v>
      </c>
      <c r="O591" s="42" t="s">
        <v>32</v>
      </c>
      <c r="P591" s="42" t="s">
        <v>114</v>
      </c>
      <c r="Q591" s="30">
        <v>23200000</v>
      </c>
      <c r="R591" s="30">
        <v>41856650</v>
      </c>
      <c r="S591" s="30">
        <v>41856650</v>
      </c>
      <c r="T591" s="39" t="s">
        <v>34</v>
      </c>
      <c r="U591" s="39" t="s">
        <v>80</v>
      </c>
      <c r="V591" s="39" t="s">
        <v>81</v>
      </c>
      <c r="W591" s="42" t="s">
        <v>2793</v>
      </c>
      <c r="X591" s="39" t="s">
        <v>48</v>
      </c>
      <c r="Y591" s="43">
        <v>46022</v>
      </c>
    </row>
    <row r="592" spans="1:25" ht="80.099999999999994" customHeight="1">
      <c r="A592" s="37">
        <v>590</v>
      </c>
      <c r="B592" s="38">
        <v>1716</v>
      </c>
      <c r="C592" s="39">
        <v>2499002</v>
      </c>
      <c r="D592" s="40" t="s">
        <v>2794</v>
      </c>
      <c r="E592" s="41">
        <v>45223</v>
      </c>
      <c r="F592" s="41">
        <v>44932</v>
      </c>
      <c r="G592" s="39" t="e" vm="3">
        <v>#VALUE!</v>
      </c>
      <c r="H592" s="39" t="e" vm="2">
        <v>#VALUE!</v>
      </c>
      <c r="I592" s="42" t="s">
        <v>2795</v>
      </c>
      <c r="J592" s="39" t="s">
        <v>27</v>
      </c>
      <c r="K592" s="39" t="s">
        <v>692</v>
      </c>
      <c r="L592" s="42" t="s">
        <v>2796</v>
      </c>
      <c r="M592" s="42" t="s">
        <v>2797</v>
      </c>
      <c r="N592" s="42" t="s">
        <v>2798</v>
      </c>
      <c r="O592" s="42" t="s">
        <v>32</v>
      </c>
      <c r="P592" s="42" t="s">
        <v>114</v>
      </c>
      <c r="Q592" s="30">
        <v>1400000000</v>
      </c>
      <c r="R592" s="30">
        <v>0</v>
      </c>
      <c r="S592" s="30">
        <v>0</v>
      </c>
      <c r="T592" s="39" t="s">
        <v>34</v>
      </c>
      <c r="U592" s="39" t="s">
        <v>35</v>
      </c>
      <c r="V592" s="37" t="s">
        <v>36</v>
      </c>
      <c r="W592" s="42" t="s">
        <v>2799</v>
      </c>
      <c r="X592" s="39" t="s">
        <v>38</v>
      </c>
      <c r="Y592" s="43">
        <v>46022</v>
      </c>
    </row>
    <row r="593" spans="1:25" ht="80.099999999999994" customHeight="1">
      <c r="A593" s="37">
        <v>591</v>
      </c>
      <c r="B593" s="38">
        <v>1719</v>
      </c>
      <c r="C593" s="39">
        <v>2486652</v>
      </c>
      <c r="D593" s="40" t="s">
        <v>2800</v>
      </c>
      <c r="E593" s="41">
        <v>45229</v>
      </c>
      <c r="F593" s="41">
        <v>45222</v>
      </c>
      <c r="G593" s="39" t="e" vm="21">
        <v>#VALUE!</v>
      </c>
      <c r="H593" s="39" t="e" vm="22">
        <v>#VALUE!</v>
      </c>
      <c r="I593" s="42" t="s">
        <v>2801</v>
      </c>
      <c r="J593" s="39" t="s">
        <v>27</v>
      </c>
      <c r="K593" s="39" t="s">
        <v>1276</v>
      </c>
      <c r="L593" s="42" t="s">
        <v>42</v>
      </c>
      <c r="M593" s="42" t="s">
        <v>2802</v>
      </c>
      <c r="N593" s="42" t="s">
        <v>2803</v>
      </c>
      <c r="O593" s="42" t="s">
        <v>32</v>
      </c>
      <c r="P593" s="42" t="s">
        <v>114</v>
      </c>
      <c r="Q593" s="30">
        <v>48457510.729999997</v>
      </c>
      <c r="R593" s="30">
        <v>0</v>
      </c>
      <c r="S593" s="30">
        <v>0</v>
      </c>
      <c r="T593" s="39" t="s">
        <v>45</v>
      </c>
      <c r="U593" s="39" t="s">
        <v>35</v>
      </c>
      <c r="V593" s="39" t="s">
        <v>36</v>
      </c>
      <c r="W593" s="42" t="s">
        <v>2804</v>
      </c>
      <c r="X593" s="39" t="s">
        <v>38</v>
      </c>
      <c r="Y593" s="43">
        <v>46022</v>
      </c>
    </row>
    <row r="594" spans="1:25" ht="80.099999999999994" customHeight="1">
      <c r="A594" s="37">
        <v>592</v>
      </c>
      <c r="B594" s="38">
        <v>1720</v>
      </c>
      <c r="C594" s="39">
        <v>2491184</v>
      </c>
      <c r="D594" s="40" t="s">
        <v>2805</v>
      </c>
      <c r="E594" s="41">
        <v>45229</v>
      </c>
      <c r="F594" s="41">
        <v>45194</v>
      </c>
      <c r="G594" s="39" t="e" vm="27">
        <v>#VALUE!</v>
      </c>
      <c r="H594" s="39" t="e" vm="28">
        <v>#VALUE!</v>
      </c>
      <c r="I594" s="42" t="s">
        <v>2806</v>
      </c>
      <c r="J594" s="39" t="s">
        <v>27</v>
      </c>
      <c r="K594" s="39" t="s">
        <v>2597</v>
      </c>
      <c r="L594" s="42" t="s">
        <v>2807</v>
      </c>
      <c r="M594" s="42" t="s">
        <v>2808</v>
      </c>
      <c r="N594" s="42" t="s">
        <v>2809</v>
      </c>
      <c r="O594" s="42" t="s">
        <v>32</v>
      </c>
      <c r="P594" s="42" t="s">
        <v>114</v>
      </c>
      <c r="Q594" s="30">
        <v>16703000</v>
      </c>
      <c r="R594" s="30">
        <v>0</v>
      </c>
      <c r="S594" s="30">
        <v>0</v>
      </c>
      <c r="T594" s="39" t="s">
        <v>34</v>
      </c>
      <c r="U594" s="39" t="s">
        <v>35</v>
      </c>
      <c r="V594" s="37" t="s">
        <v>36</v>
      </c>
      <c r="W594" s="42" t="s">
        <v>2810</v>
      </c>
      <c r="X594" s="39" t="s">
        <v>38</v>
      </c>
      <c r="Y594" s="43">
        <v>46022</v>
      </c>
    </row>
    <row r="595" spans="1:25" ht="80.099999999999994" customHeight="1">
      <c r="A595" s="37">
        <v>593</v>
      </c>
      <c r="B595" s="38">
        <v>1721</v>
      </c>
      <c r="C595" s="39">
        <v>2492464</v>
      </c>
      <c r="D595" s="40" t="s">
        <v>2811</v>
      </c>
      <c r="E595" s="41">
        <v>45230</v>
      </c>
      <c r="F595" s="41">
        <v>44979</v>
      </c>
      <c r="G595" s="39" t="e" vm="46">
        <v>#VALUE!</v>
      </c>
      <c r="H595" s="39" t="e" vm="14">
        <v>#VALUE!</v>
      </c>
      <c r="I595" s="42" t="s">
        <v>2812</v>
      </c>
      <c r="J595" s="39" t="s">
        <v>27</v>
      </c>
      <c r="K595" s="39" t="s">
        <v>132</v>
      </c>
      <c r="L595" s="42" t="s">
        <v>2813</v>
      </c>
      <c r="M595" s="42" t="s">
        <v>2814</v>
      </c>
      <c r="N595" s="42" t="s">
        <v>2815</v>
      </c>
      <c r="O595" s="42" t="s">
        <v>32</v>
      </c>
      <c r="P595" s="42" t="s">
        <v>114</v>
      </c>
      <c r="Q595" s="30">
        <v>0</v>
      </c>
      <c r="R595" s="30">
        <v>0</v>
      </c>
      <c r="S595" s="30">
        <v>0</v>
      </c>
      <c r="T595" s="39" t="s">
        <v>34</v>
      </c>
      <c r="U595" s="39" t="s">
        <v>35</v>
      </c>
      <c r="V595" s="37" t="s">
        <v>36</v>
      </c>
      <c r="W595" s="44" t="s">
        <v>2816</v>
      </c>
      <c r="X595" s="39" t="s">
        <v>38</v>
      </c>
      <c r="Y595" s="43">
        <v>45716</v>
      </c>
    </row>
    <row r="596" spans="1:25" ht="80.099999999999994" customHeight="1">
      <c r="A596" s="37">
        <v>594</v>
      </c>
      <c r="B596" s="38">
        <v>1722</v>
      </c>
      <c r="C596" s="39">
        <v>2482960</v>
      </c>
      <c r="D596" s="40" t="s">
        <v>2817</v>
      </c>
      <c r="E596" s="41">
        <v>45230</v>
      </c>
      <c r="F596" s="41">
        <v>45207</v>
      </c>
      <c r="G596" s="39" t="e" vm="3">
        <v>#VALUE!</v>
      </c>
      <c r="H596" s="39" t="e" vm="2">
        <v>#VALUE!</v>
      </c>
      <c r="I596" s="42" t="s">
        <v>2818</v>
      </c>
      <c r="J596" s="39" t="s">
        <v>27</v>
      </c>
      <c r="K596" s="39" t="s">
        <v>132</v>
      </c>
      <c r="L596" s="42" t="s">
        <v>2819</v>
      </c>
      <c r="M596" s="42" t="s">
        <v>2820</v>
      </c>
      <c r="N596" s="42" t="s">
        <v>2821</v>
      </c>
      <c r="O596" s="42" t="s">
        <v>32</v>
      </c>
      <c r="P596" s="42" t="s">
        <v>114</v>
      </c>
      <c r="Q596" s="30">
        <v>88842000</v>
      </c>
      <c r="R596" s="30">
        <v>0</v>
      </c>
      <c r="S596" s="30">
        <v>0</v>
      </c>
      <c r="T596" s="39" t="s">
        <v>34</v>
      </c>
      <c r="U596" s="39" t="s">
        <v>35</v>
      </c>
      <c r="V596" s="37" t="s">
        <v>36</v>
      </c>
      <c r="W596" s="42" t="s">
        <v>2822</v>
      </c>
      <c r="X596" s="39" t="s">
        <v>38</v>
      </c>
      <c r="Y596" s="43">
        <v>45930</v>
      </c>
    </row>
    <row r="597" spans="1:25" ht="80.099999999999994" customHeight="1">
      <c r="A597" s="37">
        <v>595</v>
      </c>
      <c r="B597" s="38">
        <v>1723</v>
      </c>
      <c r="C597" s="39">
        <v>2491342</v>
      </c>
      <c r="D597" s="40" t="s">
        <v>2823</v>
      </c>
      <c r="E597" s="41">
        <v>45230</v>
      </c>
      <c r="F597" s="41">
        <v>45223</v>
      </c>
      <c r="G597" s="39" t="e" vm="3">
        <v>#VALUE!</v>
      </c>
      <c r="H597" s="39" t="e" vm="2">
        <v>#VALUE!</v>
      </c>
      <c r="I597" s="42" t="s">
        <v>2824</v>
      </c>
      <c r="J597" s="39" t="s">
        <v>27</v>
      </c>
      <c r="K597" s="39" t="s">
        <v>2312</v>
      </c>
      <c r="L597" s="42" t="s">
        <v>2825</v>
      </c>
      <c r="M597" s="42" t="s">
        <v>2826</v>
      </c>
      <c r="N597" s="42" t="s">
        <v>4687</v>
      </c>
      <c r="O597" s="42" t="s">
        <v>32</v>
      </c>
      <c r="P597" s="42" t="s">
        <v>114</v>
      </c>
      <c r="Q597" s="30">
        <v>151874868</v>
      </c>
      <c r="R597" s="30">
        <v>0</v>
      </c>
      <c r="S597" s="30">
        <v>0</v>
      </c>
      <c r="T597" s="39" t="s">
        <v>34</v>
      </c>
      <c r="U597" s="39" t="s">
        <v>35</v>
      </c>
      <c r="V597" s="37" t="s">
        <v>36</v>
      </c>
      <c r="W597" s="45" t="s">
        <v>2827</v>
      </c>
      <c r="X597" s="39" t="s">
        <v>38</v>
      </c>
      <c r="Y597" s="43">
        <v>45930</v>
      </c>
    </row>
    <row r="598" spans="1:25" ht="80.099999999999994" customHeight="1">
      <c r="A598" s="37">
        <v>596</v>
      </c>
      <c r="B598" s="38">
        <v>1725</v>
      </c>
      <c r="C598" s="39">
        <v>2533365</v>
      </c>
      <c r="D598" s="40" t="s">
        <v>2828</v>
      </c>
      <c r="E598" s="41">
        <v>45226</v>
      </c>
      <c r="F598" s="41">
        <v>45224</v>
      </c>
      <c r="G598" s="39" t="e" vm="3">
        <v>#VALUE!</v>
      </c>
      <c r="H598" s="39" t="e" vm="2">
        <v>#VALUE!</v>
      </c>
      <c r="I598" s="42" t="s">
        <v>2829</v>
      </c>
      <c r="J598" s="39" t="s">
        <v>27</v>
      </c>
      <c r="K598" s="39" t="s">
        <v>692</v>
      </c>
      <c r="L598" s="42" t="s">
        <v>42</v>
      </c>
      <c r="M598" s="42" t="s">
        <v>2830</v>
      </c>
      <c r="N598" s="47" t="s">
        <v>2831</v>
      </c>
      <c r="O598" s="42" t="s">
        <v>32</v>
      </c>
      <c r="P598" s="42" t="s">
        <v>33</v>
      </c>
      <c r="Q598" s="30">
        <v>165096897.12</v>
      </c>
      <c r="R598" s="30">
        <v>0</v>
      </c>
      <c r="S598" s="30">
        <v>0</v>
      </c>
      <c r="T598" s="39" t="s">
        <v>45</v>
      </c>
      <c r="U598" s="39" t="s">
        <v>35</v>
      </c>
      <c r="V598" s="39" t="s">
        <v>36</v>
      </c>
      <c r="W598" s="42" t="s">
        <v>2832</v>
      </c>
      <c r="X598" s="39" t="s">
        <v>38</v>
      </c>
      <c r="Y598" s="43">
        <v>46022</v>
      </c>
    </row>
    <row r="599" spans="1:25" ht="80.099999999999994" customHeight="1">
      <c r="A599" s="37">
        <v>597</v>
      </c>
      <c r="B599" s="38">
        <v>1726</v>
      </c>
      <c r="C599" s="39">
        <v>2502657</v>
      </c>
      <c r="D599" s="40" t="s">
        <v>2833</v>
      </c>
      <c r="E599" s="41">
        <v>45232</v>
      </c>
      <c r="F599" s="41">
        <v>45230</v>
      </c>
      <c r="G599" s="39" t="e" vm="78">
        <v>#VALUE!</v>
      </c>
      <c r="H599" s="39" t="e" vm="48">
        <v>#VALUE!</v>
      </c>
      <c r="I599" s="42" t="s">
        <v>2834</v>
      </c>
      <c r="J599" s="39" t="s">
        <v>27</v>
      </c>
      <c r="K599" s="39" t="s">
        <v>2835</v>
      </c>
      <c r="L599" s="42" t="s">
        <v>2836</v>
      </c>
      <c r="M599" s="42" t="s">
        <v>2837</v>
      </c>
      <c r="N599" s="42" t="s">
        <v>2838</v>
      </c>
      <c r="O599" s="42" t="s">
        <v>32</v>
      </c>
      <c r="P599" s="42" t="s">
        <v>114</v>
      </c>
      <c r="Q599" s="30">
        <v>0</v>
      </c>
      <c r="R599" s="30">
        <v>0</v>
      </c>
      <c r="S599" s="30">
        <v>0</v>
      </c>
      <c r="T599" s="39" t="s">
        <v>34</v>
      </c>
      <c r="U599" s="39" t="s">
        <v>35</v>
      </c>
      <c r="V599" s="37" t="s">
        <v>36</v>
      </c>
      <c r="W599" s="42" t="s">
        <v>2839</v>
      </c>
      <c r="X599" s="39" t="s">
        <v>38</v>
      </c>
      <c r="Y599" s="43">
        <v>46022</v>
      </c>
    </row>
    <row r="600" spans="1:25" ht="80.099999999999994" customHeight="1">
      <c r="A600" s="37">
        <v>598</v>
      </c>
      <c r="B600" s="38">
        <v>1727</v>
      </c>
      <c r="C600" s="39">
        <v>2491707</v>
      </c>
      <c r="D600" s="40" t="s">
        <v>2840</v>
      </c>
      <c r="E600" s="41">
        <v>45232</v>
      </c>
      <c r="F600" s="41">
        <v>45230</v>
      </c>
      <c r="G600" s="39" t="e" vm="33">
        <v>#VALUE!</v>
      </c>
      <c r="H600" s="39" t="e" vm="70">
        <v>#VALUE!</v>
      </c>
      <c r="I600" s="42" t="s">
        <v>2841</v>
      </c>
      <c r="J600" s="39" t="s">
        <v>27</v>
      </c>
      <c r="K600" s="39" t="s">
        <v>692</v>
      </c>
      <c r="L600" s="42" t="s">
        <v>2842</v>
      </c>
      <c r="M600" s="42" t="s">
        <v>2843</v>
      </c>
      <c r="N600" s="42" t="s">
        <v>2844</v>
      </c>
      <c r="O600" s="42" t="s">
        <v>32</v>
      </c>
      <c r="P600" s="42" t="s">
        <v>114</v>
      </c>
      <c r="Q600" s="30">
        <v>53533000</v>
      </c>
      <c r="R600" s="30">
        <v>0</v>
      </c>
      <c r="S600" s="30">
        <v>0</v>
      </c>
      <c r="T600" s="39" t="s">
        <v>34</v>
      </c>
      <c r="U600" s="39" t="s">
        <v>35</v>
      </c>
      <c r="V600" s="37" t="s">
        <v>36</v>
      </c>
      <c r="W600" s="44" t="s">
        <v>2845</v>
      </c>
      <c r="X600" s="39" t="s">
        <v>48</v>
      </c>
      <c r="Y600" s="43">
        <v>45869</v>
      </c>
    </row>
    <row r="601" spans="1:25" ht="80.099999999999994" customHeight="1">
      <c r="A601" s="37">
        <v>599</v>
      </c>
      <c r="B601" s="38">
        <v>1728</v>
      </c>
      <c r="C601" s="39" t="s">
        <v>49</v>
      </c>
      <c r="D601" s="40" t="s">
        <v>2846</v>
      </c>
      <c r="E601" s="41">
        <v>45233</v>
      </c>
      <c r="F601" s="41">
        <v>41838</v>
      </c>
      <c r="G601" s="39" t="e" vm="3">
        <v>#VALUE!</v>
      </c>
      <c r="H601" s="39" t="e" vm="2">
        <v>#VALUE!</v>
      </c>
      <c r="I601" s="42" t="s">
        <v>2847</v>
      </c>
      <c r="J601" s="39" t="s">
        <v>52</v>
      </c>
      <c r="K601" s="39" t="s">
        <v>2848</v>
      </c>
      <c r="L601" s="42" t="s">
        <v>2847</v>
      </c>
      <c r="M601" s="42" t="s">
        <v>2849</v>
      </c>
      <c r="N601" s="42" t="s">
        <v>2850</v>
      </c>
      <c r="O601" s="42" t="s">
        <v>32</v>
      </c>
      <c r="P601" s="42" t="s">
        <v>114</v>
      </c>
      <c r="Q601" s="30">
        <v>0</v>
      </c>
      <c r="R601" s="30">
        <v>0</v>
      </c>
      <c r="S601" s="30">
        <v>0</v>
      </c>
      <c r="T601" s="39" t="s">
        <v>34</v>
      </c>
      <c r="U601" s="39" t="s">
        <v>35</v>
      </c>
      <c r="V601" s="39" t="s">
        <v>36</v>
      </c>
      <c r="W601" s="45" t="s">
        <v>2851</v>
      </c>
      <c r="X601" s="39" t="s">
        <v>48</v>
      </c>
      <c r="Y601" s="43">
        <v>45808</v>
      </c>
    </row>
    <row r="602" spans="1:25" ht="80.099999999999994" customHeight="1">
      <c r="A602" s="37">
        <v>600</v>
      </c>
      <c r="B602" s="38">
        <v>1733</v>
      </c>
      <c r="C602" s="39">
        <v>2491347</v>
      </c>
      <c r="D602" s="40" t="s">
        <v>2852</v>
      </c>
      <c r="E602" s="41">
        <v>45245</v>
      </c>
      <c r="F602" s="41">
        <v>45244</v>
      </c>
      <c r="G602" s="39" t="e" vm="19">
        <v>#VALUE!</v>
      </c>
      <c r="H602" s="39" t="e" vm="20">
        <v>#VALUE!</v>
      </c>
      <c r="I602" s="42" t="s">
        <v>1962</v>
      </c>
      <c r="J602" s="39" t="s">
        <v>149</v>
      </c>
      <c r="K602" s="39" t="s">
        <v>2518</v>
      </c>
      <c r="L602" s="42" t="s">
        <v>2853</v>
      </c>
      <c r="M602" s="42" t="s">
        <v>2744</v>
      </c>
      <c r="N602" s="42" t="s">
        <v>745</v>
      </c>
      <c r="O602" s="42" t="s">
        <v>32</v>
      </c>
      <c r="P602" s="42" t="s">
        <v>114</v>
      </c>
      <c r="Q602" s="30">
        <v>23200000</v>
      </c>
      <c r="R602" s="30">
        <v>23200000</v>
      </c>
      <c r="S602" s="30">
        <v>28470000</v>
      </c>
      <c r="T602" s="39" t="s">
        <v>34</v>
      </c>
      <c r="U602" s="39" t="s">
        <v>80</v>
      </c>
      <c r="V602" s="39" t="s">
        <v>81</v>
      </c>
      <c r="W602" s="42" t="s">
        <v>2854</v>
      </c>
      <c r="X602" s="39" t="s">
        <v>38</v>
      </c>
      <c r="Y602" s="43">
        <v>46022</v>
      </c>
    </row>
    <row r="603" spans="1:25" ht="80.099999999999994" customHeight="1">
      <c r="A603" s="37">
        <v>601</v>
      </c>
      <c r="B603" s="38">
        <v>1734</v>
      </c>
      <c r="C603" s="39">
        <v>2491350</v>
      </c>
      <c r="D603" s="40" t="s">
        <v>2855</v>
      </c>
      <c r="E603" s="41">
        <v>45245</v>
      </c>
      <c r="F603" s="41">
        <v>45180</v>
      </c>
      <c r="G603" s="39" t="e" vm="3">
        <v>#VALUE!</v>
      </c>
      <c r="H603" s="39" t="e" vm="2">
        <v>#VALUE!</v>
      </c>
      <c r="I603" s="42" t="s">
        <v>1189</v>
      </c>
      <c r="J603" s="39" t="s">
        <v>149</v>
      </c>
      <c r="K603" s="39" t="s">
        <v>2518</v>
      </c>
      <c r="L603" s="42" t="s">
        <v>2856</v>
      </c>
      <c r="M603" s="42" t="s">
        <v>2857</v>
      </c>
      <c r="N603" s="42" t="s">
        <v>745</v>
      </c>
      <c r="O603" s="42" t="s">
        <v>32</v>
      </c>
      <c r="P603" s="42" t="s">
        <v>114</v>
      </c>
      <c r="Q603" s="30">
        <v>23200000</v>
      </c>
      <c r="R603" s="30">
        <v>23200000</v>
      </c>
      <c r="S603" s="30">
        <v>28470000</v>
      </c>
      <c r="T603" s="39" t="s">
        <v>34</v>
      </c>
      <c r="U603" s="39" t="s">
        <v>80</v>
      </c>
      <c r="V603" s="39" t="s">
        <v>81</v>
      </c>
      <c r="W603" s="44" t="s">
        <v>2858</v>
      </c>
      <c r="X603" s="39" t="s">
        <v>38</v>
      </c>
      <c r="Y603" s="43">
        <v>45838</v>
      </c>
    </row>
    <row r="604" spans="1:25" ht="80.099999999999994" customHeight="1">
      <c r="A604" s="37">
        <v>602</v>
      </c>
      <c r="B604" s="38">
        <v>1735</v>
      </c>
      <c r="C604" s="37">
        <v>2621948</v>
      </c>
      <c r="D604" s="40" t="s">
        <v>2859</v>
      </c>
      <c r="E604" s="41">
        <v>45245</v>
      </c>
      <c r="F604" s="41">
        <v>43738</v>
      </c>
      <c r="G604" s="39" t="e" vm="3">
        <v>#VALUE!</v>
      </c>
      <c r="H604" s="39" t="e" vm="2">
        <v>#VALUE!</v>
      </c>
      <c r="I604" s="42" t="s">
        <v>2860</v>
      </c>
      <c r="J604" s="39" t="s">
        <v>27</v>
      </c>
      <c r="K604" s="39" t="s">
        <v>819</v>
      </c>
      <c r="L604" s="42" t="s">
        <v>2861</v>
      </c>
      <c r="M604" s="42" t="s">
        <v>2862</v>
      </c>
      <c r="N604" s="42" t="s">
        <v>2863</v>
      </c>
      <c r="O604" s="42" t="s">
        <v>32</v>
      </c>
      <c r="P604" s="42" t="s">
        <v>114</v>
      </c>
      <c r="Q604" s="30">
        <v>398234012</v>
      </c>
      <c r="R604" s="30">
        <v>0</v>
      </c>
      <c r="S604" s="30">
        <v>0</v>
      </c>
      <c r="T604" s="39" t="s">
        <v>34</v>
      </c>
      <c r="U604" s="39" t="s">
        <v>35</v>
      </c>
      <c r="V604" s="39" t="s">
        <v>36</v>
      </c>
      <c r="W604" s="42" t="s">
        <v>2864</v>
      </c>
      <c r="X604" s="39" t="s">
        <v>38</v>
      </c>
      <c r="Y604" s="43">
        <v>45930</v>
      </c>
    </row>
    <row r="605" spans="1:25" ht="80.099999999999994" customHeight="1">
      <c r="A605" s="37">
        <v>603</v>
      </c>
      <c r="B605" s="38">
        <v>1736</v>
      </c>
      <c r="C605" s="39">
        <v>2493901</v>
      </c>
      <c r="D605" s="40" t="s">
        <v>2865</v>
      </c>
      <c r="E605" s="41">
        <v>45246</v>
      </c>
      <c r="F605" s="41">
        <v>45244</v>
      </c>
      <c r="G605" s="39" t="e" vm="3">
        <v>#VALUE!</v>
      </c>
      <c r="H605" s="39" t="e" vm="2">
        <v>#VALUE!</v>
      </c>
      <c r="I605" s="42" t="s">
        <v>2229</v>
      </c>
      <c r="J605" s="39" t="s">
        <v>149</v>
      </c>
      <c r="K605" s="39" t="s">
        <v>2518</v>
      </c>
      <c r="L605" s="42" t="s">
        <v>2866</v>
      </c>
      <c r="M605" s="42" t="s">
        <v>1328</v>
      </c>
      <c r="N605" s="42" t="s">
        <v>745</v>
      </c>
      <c r="O605" s="42" t="s">
        <v>32</v>
      </c>
      <c r="P605" s="42" t="s">
        <v>114</v>
      </c>
      <c r="Q605" s="30">
        <v>23200000</v>
      </c>
      <c r="R605" s="30">
        <v>23200000</v>
      </c>
      <c r="S605" s="30">
        <v>28470000</v>
      </c>
      <c r="T605" s="39" t="s">
        <v>34</v>
      </c>
      <c r="U605" s="39" t="s">
        <v>80</v>
      </c>
      <c r="V605" s="39" t="s">
        <v>81</v>
      </c>
      <c r="W605" s="45" t="s">
        <v>2867</v>
      </c>
      <c r="X605" s="39" t="s">
        <v>38</v>
      </c>
      <c r="Y605" s="43">
        <v>45838</v>
      </c>
    </row>
    <row r="606" spans="1:25" ht="80.099999999999994" customHeight="1">
      <c r="A606" s="37">
        <v>604</v>
      </c>
      <c r="B606" s="38">
        <v>1737</v>
      </c>
      <c r="C606" s="39">
        <v>2495002</v>
      </c>
      <c r="D606" s="40" t="s">
        <v>2868</v>
      </c>
      <c r="E606" s="41">
        <v>45246</v>
      </c>
      <c r="F606" s="41">
        <v>45084</v>
      </c>
      <c r="G606" s="39" t="e" vm="3">
        <v>#VALUE!</v>
      </c>
      <c r="H606" s="39" t="e" vm="2">
        <v>#VALUE!</v>
      </c>
      <c r="I606" s="42" t="s">
        <v>2869</v>
      </c>
      <c r="J606" s="39" t="s">
        <v>27</v>
      </c>
      <c r="K606" s="39" t="s">
        <v>132</v>
      </c>
      <c r="L606" s="42" t="s">
        <v>2870</v>
      </c>
      <c r="M606" s="42" t="s">
        <v>2871</v>
      </c>
      <c r="N606" s="42" t="s">
        <v>2872</v>
      </c>
      <c r="O606" s="42" t="s">
        <v>32</v>
      </c>
      <c r="P606" s="42" t="s">
        <v>114</v>
      </c>
      <c r="Q606" s="30">
        <v>165880000</v>
      </c>
      <c r="R606" s="30">
        <v>0</v>
      </c>
      <c r="S606" s="30">
        <v>0</v>
      </c>
      <c r="T606" s="39" t="s">
        <v>34</v>
      </c>
      <c r="U606" s="39" t="s">
        <v>35</v>
      </c>
      <c r="V606" s="37" t="s">
        <v>36</v>
      </c>
      <c r="W606" s="42" t="s">
        <v>2873</v>
      </c>
      <c r="X606" s="39" t="s">
        <v>38</v>
      </c>
      <c r="Y606" s="43">
        <v>46022</v>
      </c>
    </row>
    <row r="607" spans="1:25" ht="87" customHeight="1">
      <c r="A607" s="37">
        <v>605</v>
      </c>
      <c r="B607" s="38">
        <v>1738</v>
      </c>
      <c r="C607" s="39">
        <v>2493884</v>
      </c>
      <c r="D607" s="40" t="s">
        <v>2874</v>
      </c>
      <c r="E607" s="41">
        <v>45252</v>
      </c>
      <c r="F607" s="41">
        <v>44223</v>
      </c>
      <c r="G607" s="39" t="e" vm="36">
        <v>#VALUE!</v>
      </c>
      <c r="H607" s="39" t="e" vm="37">
        <v>#VALUE!</v>
      </c>
      <c r="I607" s="42" t="s">
        <v>2875</v>
      </c>
      <c r="J607" s="39" t="s">
        <v>27</v>
      </c>
      <c r="K607" s="39" t="s">
        <v>2876</v>
      </c>
      <c r="L607" s="42" t="s">
        <v>2877</v>
      </c>
      <c r="M607" s="42" t="s">
        <v>2878</v>
      </c>
      <c r="N607" s="42" t="s">
        <v>2879</v>
      </c>
      <c r="O607" s="42" t="s">
        <v>32</v>
      </c>
      <c r="P607" s="42" t="s">
        <v>114</v>
      </c>
      <c r="Q607" s="30">
        <v>81000000</v>
      </c>
      <c r="R607" s="30">
        <v>0</v>
      </c>
      <c r="S607" s="30">
        <v>0</v>
      </c>
      <c r="T607" s="39" t="s">
        <v>34</v>
      </c>
      <c r="U607" s="39" t="s">
        <v>35</v>
      </c>
      <c r="V607" s="37" t="s">
        <v>36</v>
      </c>
      <c r="W607" s="42" t="s">
        <v>2880</v>
      </c>
      <c r="X607" s="39" t="s">
        <v>38</v>
      </c>
      <c r="Y607" s="43">
        <v>46022</v>
      </c>
    </row>
    <row r="608" spans="1:25" ht="80.099999999999994" customHeight="1">
      <c r="A608" s="37">
        <v>606</v>
      </c>
      <c r="B608" s="38">
        <v>1739</v>
      </c>
      <c r="C608" s="39">
        <v>2495019</v>
      </c>
      <c r="D608" s="40" t="s">
        <v>2881</v>
      </c>
      <c r="E608" s="41">
        <v>45252</v>
      </c>
      <c r="F608" s="41">
        <v>44834</v>
      </c>
      <c r="G608" s="39" t="e" vm="3">
        <v>#VALUE!</v>
      </c>
      <c r="H608" s="39" t="e" vm="2">
        <v>#VALUE!</v>
      </c>
      <c r="I608" s="42" t="s">
        <v>2882</v>
      </c>
      <c r="J608" s="39" t="s">
        <v>27</v>
      </c>
      <c r="K608" s="39" t="s">
        <v>346</v>
      </c>
      <c r="L608" s="42" t="s">
        <v>2883</v>
      </c>
      <c r="M608" s="42" t="s">
        <v>2884</v>
      </c>
      <c r="N608" s="42" t="s">
        <v>2885</v>
      </c>
      <c r="O608" s="42" t="s">
        <v>32</v>
      </c>
      <c r="P608" s="42" t="s">
        <v>114</v>
      </c>
      <c r="Q608" s="30">
        <v>115921000</v>
      </c>
      <c r="R608" s="30">
        <v>0</v>
      </c>
      <c r="S608" s="30">
        <v>0</v>
      </c>
      <c r="T608" s="39" t="s">
        <v>34</v>
      </c>
      <c r="U608" s="39" t="s">
        <v>35</v>
      </c>
      <c r="V608" s="37" t="s">
        <v>36</v>
      </c>
      <c r="W608" s="42" t="s">
        <v>2886</v>
      </c>
      <c r="X608" s="39" t="s">
        <v>38</v>
      </c>
      <c r="Y608" s="43">
        <v>46022</v>
      </c>
    </row>
    <row r="609" spans="1:25" ht="80.099999999999994" customHeight="1">
      <c r="A609" s="37">
        <v>607</v>
      </c>
      <c r="B609" s="38">
        <v>1740</v>
      </c>
      <c r="C609" s="39">
        <v>2493896</v>
      </c>
      <c r="D609" s="40" t="s">
        <v>2887</v>
      </c>
      <c r="E609" s="41">
        <v>45252</v>
      </c>
      <c r="F609" s="41">
        <v>45250</v>
      </c>
      <c r="G609" s="39" t="e" vm="3">
        <v>#VALUE!</v>
      </c>
      <c r="H609" s="39" t="e" vm="2">
        <v>#VALUE!</v>
      </c>
      <c r="I609" s="42" t="s">
        <v>473</v>
      </c>
      <c r="J609" s="39" t="s">
        <v>149</v>
      </c>
      <c r="K609" s="39" t="s">
        <v>2518</v>
      </c>
      <c r="L609" s="42" t="s">
        <v>2888</v>
      </c>
      <c r="M609" s="42" t="s">
        <v>2889</v>
      </c>
      <c r="N609" s="42" t="s">
        <v>745</v>
      </c>
      <c r="O609" s="42" t="s">
        <v>32</v>
      </c>
      <c r="P609" s="42" t="s">
        <v>114</v>
      </c>
      <c r="Q609" s="30">
        <v>23200000</v>
      </c>
      <c r="R609" s="30">
        <v>65000429</v>
      </c>
      <c r="S609" s="30">
        <v>66832676.186561465</v>
      </c>
      <c r="T609" s="39" t="s">
        <v>34</v>
      </c>
      <c r="U609" s="39" t="s">
        <v>80</v>
      </c>
      <c r="V609" s="39" t="s">
        <v>81</v>
      </c>
      <c r="W609" s="46" t="s">
        <v>2890</v>
      </c>
      <c r="X609" s="39" t="s">
        <v>48</v>
      </c>
      <c r="Y609" s="43">
        <v>45808</v>
      </c>
    </row>
    <row r="610" spans="1:25" ht="80.099999999999994" customHeight="1">
      <c r="A610" s="37">
        <v>608</v>
      </c>
      <c r="B610" s="38">
        <v>1741</v>
      </c>
      <c r="C610" s="39">
        <v>2494984</v>
      </c>
      <c r="D610" s="40" t="s">
        <v>2891</v>
      </c>
      <c r="E610" s="41">
        <v>45253</v>
      </c>
      <c r="F610" s="41">
        <v>45244</v>
      </c>
      <c r="G610" s="39" t="e" vm="3">
        <v>#VALUE!</v>
      </c>
      <c r="H610" s="39" t="e" vm="2">
        <v>#VALUE!</v>
      </c>
      <c r="I610" s="42" t="s">
        <v>1050</v>
      </c>
      <c r="J610" s="39" t="s">
        <v>149</v>
      </c>
      <c r="K610" s="39" t="s">
        <v>2518</v>
      </c>
      <c r="L610" s="42" t="s">
        <v>2892</v>
      </c>
      <c r="M610" s="42" t="s">
        <v>2893</v>
      </c>
      <c r="N610" s="42" t="s">
        <v>745</v>
      </c>
      <c r="O610" s="42" t="s">
        <v>32</v>
      </c>
      <c r="P610" s="42" t="s">
        <v>114</v>
      </c>
      <c r="Q610" s="30">
        <v>23200000</v>
      </c>
      <c r="R610" s="30">
        <v>23200000</v>
      </c>
      <c r="S610" s="30">
        <v>28470000</v>
      </c>
      <c r="T610" s="39" t="s">
        <v>34</v>
      </c>
      <c r="U610" s="39" t="s">
        <v>80</v>
      </c>
      <c r="V610" s="39" t="s">
        <v>81</v>
      </c>
      <c r="W610" s="42" t="s">
        <v>2894</v>
      </c>
      <c r="X610" s="39" t="s">
        <v>48</v>
      </c>
      <c r="Y610" s="43">
        <v>46022</v>
      </c>
    </row>
    <row r="611" spans="1:25" ht="80.099999999999994" customHeight="1">
      <c r="A611" s="37">
        <v>609</v>
      </c>
      <c r="B611" s="38">
        <v>1742</v>
      </c>
      <c r="C611" s="39">
        <v>2491163</v>
      </c>
      <c r="D611" s="40" t="s">
        <v>2895</v>
      </c>
      <c r="E611" s="41">
        <v>45253</v>
      </c>
      <c r="F611" s="41">
        <v>45270</v>
      </c>
      <c r="G611" s="39" t="e" vm="3">
        <v>#VALUE!</v>
      </c>
      <c r="H611" s="39" t="e" vm="2">
        <v>#VALUE!</v>
      </c>
      <c r="I611" s="42" t="s">
        <v>2896</v>
      </c>
      <c r="J611" s="39" t="s">
        <v>27</v>
      </c>
      <c r="K611" s="39" t="s">
        <v>463</v>
      </c>
      <c r="L611" s="42" t="s">
        <v>2897</v>
      </c>
      <c r="M611" s="42" t="s">
        <v>2898</v>
      </c>
      <c r="N611" s="42" t="s">
        <v>2899</v>
      </c>
      <c r="O611" s="42" t="s">
        <v>32</v>
      </c>
      <c r="P611" s="42" t="s">
        <v>114</v>
      </c>
      <c r="Q611" s="30">
        <v>101575000</v>
      </c>
      <c r="R611" s="30">
        <v>0</v>
      </c>
      <c r="S611" s="30">
        <v>0</v>
      </c>
      <c r="T611" s="39" t="s">
        <v>34</v>
      </c>
      <c r="U611" s="39" t="s">
        <v>35</v>
      </c>
      <c r="V611" s="37" t="s">
        <v>36</v>
      </c>
      <c r="W611" s="42" t="s">
        <v>2900</v>
      </c>
      <c r="X611" s="39" t="s">
        <v>38</v>
      </c>
      <c r="Y611" s="43">
        <v>46022</v>
      </c>
    </row>
    <row r="612" spans="1:25" ht="80.099999999999994" customHeight="1">
      <c r="A612" s="37">
        <v>610</v>
      </c>
      <c r="B612" s="38">
        <v>1743</v>
      </c>
      <c r="C612" s="39">
        <v>2499386</v>
      </c>
      <c r="D612" s="40" t="s">
        <v>2901</v>
      </c>
      <c r="E612" s="41">
        <v>45257</v>
      </c>
      <c r="F612" s="41">
        <v>45254</v>
      </c>
      <c r="G612" s="39" t="e" vm="30">
        <v>#VALUE!</v>
      </c>
      <c r="H612" s="39" t="e" vm="31">
        <v>#VALUE!</v>
      </c>
      <c r="I612" s="42" t="s">
        <v>2902</v>
      </c>
      <c r="J612" s="39" t="s">
        <v>27</v>
      </c>
      <c r="K612" s="39" t="s">
        <v>722</v>
      </c>
      <c r="L612" s="42" t="s">
        <v>2903</v>
      </c>
      <c r="M612" s="42" t="s">
        <v>2904</v>
      </c>
      <c r="N612" s="42" t="s">
        <v>2905</v>
      </c>
      <c r="O612" s="42" t="s">
        <v>32</v>
      </c>
      <c r="P612" s="42" t="s">
        <v>114</v>
      </c>
      <c r="Q612" s="30">
        <v>0</v>
      </c>
      <c r="R612" s="30">
        <v>0</v>
      </c>
      <c r="S612" s="30">
        <v>0</v>
      </c>
      <c r="T612" s="39" t="s">
        <v>34</v>
      </c>
      <c r="U612" s="39" t="s">
        <v>181</v>
      </c>
      <c r="V612" s="37" t="s">
        <v>181</v>
      </c>
      <c r="W612" s="46" t="s">
        <v>2906</v>
      </c>
      <c r="X612" s="39" t="s">
        <v>38</v>
      </c>
      <c r="Y612" s="43">
        <v>45716</v>
      </c>
    </row>
    <row r="613" spans="1:25" ht="80.099999999999994" customHeight="1">
      <c r="A613" s="37">
        <v>611</v>
      </c>
      <c r="B613" s="38">
        <v>1744</v>
      </c>
      <c r="C613" s="39">
        <v>2498979</v>
      </c>
      <c r="D613" s="40" t="s">
        <v>2907</v>
      </c>
      <c r="E613" s="41">
        <v>45258</v>
      </c>
      <c r="F613" s="41">
        <v>45250</v>
      </c>
      <c r="G613" s="39" t="e" vm="3">
        <v>#VALUE!</v>
      </c>
      <c r="H613" s="39" t="e" vm="2">
        <v>#VALUE!</v>
      </c>
      <c r="I613" s="42" t="s">
        <v>1125</v>
      </c>
      <c r="J613" s="39" t="s">
        <v>149</v>
      </c>
      <c r="K613" s="39" t="s">
        <v>2518</v>
      </c>
      <c r="L613" s="42" t="s">
        <v>2908</v>
      </c>
      <c r="M613" s="42" t="s">
        <v>1328</v>
      </c>
      <c r="N613" s="42" t="s">
        <v>745</v>
      </c>
      <c r="O613" s="42" t="s">
        <v>32</v>
      </c>
      <c r="P613" s="42" t="s">
        <v>114</v>
      </c>
      <c r="Q613" s="30">
        <v>493936850</v>
      </c>
      <c r="R613" s="30">
        <v>493936850</v>
      </c>
      <c r="S613" s="30">
        <v>545759321.993855</v>
      </c>
      <c r="T613" s="39" t="s">
        <v>34</v>
      </c>
      <c r="U613" s="39" t="s">
        <v>80</v>
      </c>
      <c r="V613" s="39" t="s">
        <v>81</v>
      </c>
      <c r="W613" s="42" t="s">
        <v>2909</v>
      </c>
      <c r="X613" s="39" t="s">
        <v>38</v>
      </c>
      <c r="Y613" s="43">
        <v>46022</v>
      </c>
    </row>
    <row r="614" spans="1:25" ht="80.099999999999994" customHeight="1">
      <c r="A614" s="37">
        <v>612</v>
      </c>
      <c r="B614" s="38">
        <v>1746</v>
      </c>
      <c r="C614" s="39">
        <v>2498993</v>
      </c>
      <c r="D614" s="40" t="s">
        <v>2910</v>
      </c>
      <c r="E614" s="41">
        <v>45258</v>
      </c>
      <c r="F614" s="41">
        <v>45245</v>
      </c>
      <c r="G614" s="39" t="e" vm="3">
        <v>#VALUE!</v>
      </c>
      <c r="H614" s="39" t="e" vm="2">
        <v>#VALUE!</v>
      </c>
      <c r="I614" s="42" t="s">
        <v>2911</v>
      </c>
      <c r="J614" s="39" t="s">
        <v>27</v>
      </c>
      <c r="K614" s="39" t="s">
        <v>346</v>
      </c>
      <c r="L614" s="42" t="s">
        <v>2830</v>
      </c>
      <c r="M614" s="42" t="s">
        <v>42</v>
      </c>
      <c r="N614" s="42" t="s">
        <v>2912</v>
      </c>
      <c r="O614" s="42" t="s">
        <v>32</v>
      </c>
      <c r="P614" s="42" t="s">
        <v>114</v>
      </c>
      <c r="Q614" s="30">
        <v>0</v>
      </c>
      <c r="R614" s="30">
        <v>0</v>
      </c>
      <c r="S614" s="30">
        <v>0</v>
      </c>
      <c r="T614" s="39" t="s">
        <v>34</v>
      </c>
      <c r="U614" s="39" t="s">
        <v>35</v>
      </c>
      <c r="V614" s="37" t="s">
        <v>36</v>
      </c>
      <c r="W614" s="42" t="s">
        <v>2913</v>
      </c>
      <c r="X614" s="39" t="s">
        <v>38</v>
      </c>
      <c r="Y614" s="43">
        <v>46022</v>
      </c>
    </row>
    <row r="615" spans="1:25" ht="80.099999999999994" customHeight="1">
      <c r="A615" s="37">
        <v>613</v>
      </c>
      <c r="B615" s="38">
        <v>1749</v>
      </c>
      <c r="C615" s="37">
        <v>2632768</v>
      </c>
      <c r="D615" s="40" t="s">
        <v>2914</v>
      </c>
      <c r="E615" s="41">
        <v>45264</v>
      </c>
      <c r="F615" s="41">
        <v>45259</v>
      </c>
      <c r="G615" s="39" t="e" vm="19">
        <v>#VALUE!</v>
      </c>
      <c r="H615" s="39" t="e" vm="20">
        <v>#VALUE!</v>
      </c>
      <c r="I615" s="42" t="s">
        <v>2915</v>
      </c>
      <c r="J615" s="39" t="s">
        <v>27</v>
      </c>
      <c r="K615" s="39" t="s">
        <v>2916</v>
      </c>
      <c r="L615" s="42" t="s">
        <v>2917</v>
      </c>
      <c r="M615" s="42" t="s">
        <v>2918</v>
      </c>
      <c r="N615" s="42" t="s">
        <v>2501</v>
      </c>
      <c r="O615" s="42" t="s">
        <v>32</v>
      </c>
      <c r="P615" s="42" t="s">
        <v>114</v>
      </c>
      <c r="Q615" s="30">
        <v>31072500</v>
      </c>
      <c r="R615" s="30">
        <v>0</v>
      </c>
      <c r="S615" s="30">
        <v>0</v>
      </c>
      <c r="T615" s="39" t="s">
        <v>34</v>
      </c>
      <c r="U615" s="39" t="s">
        <v>35</v>
      </c>
      <c r="V615" s="39" t="s">
        <v>36</v>
      </c>
      <c r="W615" s="46" t="s">
        <v>2919</v>
      </c>
      <c r="X615" s="39" t="s">
        <v>38</v>
      </c>
      <c r="Y615" s="43">
        <v>45930</v>
      </c>
    </row>
    <row r="616" spans="1:25" ht="80.099999999999994" customHeight="1">
      <c r="A616" s="37">
        <v>614</v>
      </c>
      <c r="B616" s="38">
        <v>1750</v>
      </c>
      <c r="C616" s="37">
        <v>2654016</v>
      </c>
      <c r="D616" s="40" t="s">
        <v>2920</v>
      </c>
      <c r="E616" s="41">
        <v>45266</v>
      </c>
      <c r="F616" s="41">
        <v>45028</v>
      </c>
      <c r="G616" s="39" t="e" vm="25">
        <v>#VALUE!</v>
      </c>
      <c r="H616" s="39" t="e" vm="26">
        <v>#VALUE!</v>
      </c>
      <c r="I616" s="42" t="s">
        <v>2921</v>
      </c>
      <c r="J616" s="39" t="s">
        <v>149</v>
      </c>
      <c r="K616" s="39" t="s">
        <v>150</v>
      </c>
      <c r="L616" s="42" t="s">
        <v>2922</v>
      </c>
      <c r="M616" s="42" t="s">
        <v>30</v>
      </c>
      <c r="N616" s="42" t="s">
        <v>2923</v>
      </c>
      <c r="O616" s="42" t="s">
        <v>32</v>
      </c>
      <c r="P616" s="42" t="s">
        <v>33</v>
      </c>
      <c r="Q616" s="30">
        <v>23200000</v>
      </c>
      <c r="R616" s="30">
        <v>0</v>
      </c>
      <c r="S616" s="30">
        <v>0</v>
      </c>
      <c r="T616" s="39" t="s">
        <v>34</v>
      </c>
      <c r="U616" s="39" t="s">
        <v>35</v>
      </c>
      <c r="V616" s="39" t="s">
        <v>36</v>
      </c>
      <c r="W616" s="42" t="s">
        <v>2924</v>
      </c>
      <c r="X616" s="39" t="s">
        <v>38</v>
      </c>
      <c r="Y616" s="43">
        <v>46022</v>
      </c>
    </row>
    <row r="617" spans="1:25" ht="80.099999999999994" customHeight="1">
      <c r="A617" s="37">
        <v>615</v>
      </c>
      <c r="B617" s="38">
        <v>1751</v>
      </c>
      <c r="C617" s="39">
        <v>2500506</v>
      </c>
      <c r="D617" s="40" t="s">
        <v>2925</v>
      </c>
      <c r="E617" s="41">
        <v>45266</v>
      </c>
      <c r="F617" s="41">
        <v>45218</v>
      </c>
      <c r="G617" s="39" t="e" vm="3">
        <v>#VALUE!</v>
      </c>
      <c r="H617" s="39" t="e" vm="2">
        <v>#VALUE!</v>
      </c>
      <c r="I617" s="42" t="s">
        <v>2628</v>
      </c>
      <c r="J617" s="39" t="s">
        <v>27</v>
      </c>
      <c r="K617" s="39" t="s">
        <v>463</v>
      </c>
      <c r="L617" s="42" t="s">
        <v>2926</v>
      </c>
      <c r="M617" s="42" t="s">
        <v>2927</v>
      </c>
      <c r="N617" s="42" t="s">
        <v>4688</v>
      </c>
      <c r="O617" s="42" t="s">
        <v>32</v>
      </c>
      <c r="P617" s="42" t="s">
        <v>114</v>
      </c>
      <c r="Q617" s="30">
        <v>284191000</v>
      </c>
      <c r="R617" s="30">
        <v>0</v>
      </c>
      <c r="S617" s="30">
        <v>0</v>
      </c>
      <c r="T617" s="39" t="s">
        <v>34</v>
      </c>
      <c r="U617" s="39" t="s">
        <v>35</v>
      </c>
      <c r="V617" s="37" t="s">
        <v>36</v>
      </c>
      <c r="W617" s="42" t="s">
        <v>2928</v>
      </c>
      <c r="X617" s="39" t="s">
        <v>38</v>
      </c>
      <c r="Y617" s="43">
        <v>46022</v>
      </c>
    </row>
    <row r="618" spans="1:25" ht="80.099999999999994" customHeight="1">
      <c r="A618" s="37">
        <v>616</v>
      </c>
      <c r="B618" s="38">
        <v>1752</v>
      </c>
      <c r="C618" s="39" t="s">
        <v>49</v>
      </c>
      <c r="D618" s="40" t="s">
        <v>2929</v>
      </c>
      <c r="E618" s="41">
        <v>45266</v>
      </c>
      <c r="F618" s="41">
        <v>45028</v>
      </c>
      <c r="G618" s="39" t="e" vm="19">
        <v>#VALUE!</v>
      </c>
      <c r="H618" s="39" t="e" vm="20">
        <v>#VALUE!</v>
      </c>
      <c r="I618" s="42" t="s">
        <v>2930</v>
      </c>
      <c r="J618" s="39" t="s">
        <v>52</v>
      </c>
      <c r="K618" s="39" t="s">
        <v>110</v>
      </c>
      <c r="L618" s="42" t="s">
        <v>2931</v>
      </c>
      <c r="M618" s="42" t="s">
        <v>2932</v>
      </c>
      <c r="N618" s="42" t="s">
        <v>2933</v>
      </c>
      <c r="O618" s="42" t="s">
        <v>32</v>
      </c>
      <c r="P618" s="42" t="s">
        <v>114</v>
      </c>
      <c r="Q618" s="30">
        <v>0</v>
      </c>
      <c r="R618" s="30">
        <v>0</v>
      </c>
      <c r="S618" s="30">
        <v>0</v>
      </c>
      <c r="T618" s="39" t="s">
        <v>34</v>
      </c>
      <c r="U618" s="39" t="s">
        <v>35</v>
      </c>
      <c r="V618" s="39" t="s">
        <v>36</v>
      </c>
      <c r="W618" s="44" t="s">
        <v>2934</v>
      </c>
      <c r="X618" s="39" t="s">
        <v>38</v>
      </c>
      <c r="Y618" s="43">
        <v>45808</v>
      </c>
    </row>
    <row r="619" spans="1:25" ht="80.099999999999994" customHeight="1">
      <c r="A619" s="37">
        <v>617</v>
      </c>
      <c r="B619" s="38">
        <v>1756</v>
      </c>
      <c r="C619" s="37">
        <v>2567590</v>
      </c>
      <c r="D619" s="40" t="s">
        <v>2935</v>
      </c>
      <c r="E619" s="41">
        <v>45273</v>
      </c>
      <c r="F619" s="41">
        <v>45124</v>
      </c>
      <c r="G619" s="39" t="e" vm="3">
        <v>#VALUE!</v>
      </c>
      <c r="H619" s="39" t="e" vm="2">
        <v>#VALUE!</v>
      </c>
      <c r="I619" s="42" t="s">
        <v>2936</v>
      </c>
      <c r="J619" s="39" t="s">
        <v>27</v>
      </c>
      <c r="K619" s="39" t="s">
        <v>463</v>
      </c>
      <c r="L619" s="42" t="s">
        <v>2937</v>
      </c>
      <c r="M619" s="42" t="s">
        <v>2938</v>
      </c>
      <c r="N619" s="42" t="s">
        <v>2501</v>
      </c>
      <c r="O619" s="42" t="s">
        <v>32</v>
      </c>
      <c r="P619" s="42" t="s">
        <v>114</v>
      </c>
      <c r="Q619" s="30">
        <v>187620000</v>
      </c>
      <c r="R619" s="30">
        <v>0</v>
      </c>
      <c r="S619" s="30">
        <v>0</v>
      </c>
      <c r="T619" s="39" t="s">
        <v>34</v>
      </c>
      <c r="U619" s="39" t="s">
        <v>35</v>
      </c>
      <c r="V619" s="39" t="s">
        <v>36</v>
      </c>
      <c r="W619" s="45" t="s">
        <v>2939</v>
      </c>
      <c r="X619" s="39" t="s">
        <v>38</v>
      </c>
      <c r="Y619" s="43">
        <v>45930</v>
      </c>
    </row>
    <row r="620" spans="1:25" ht="80.099999999999994" customHeight="1">
      <c r="A620" s="37">
        <v>618</v>
      </c>
      <c r="B620" s="38">
        <v>1758</v>
      </c>
      <c r="C620" s="39">
        <v>2503641</v>
      </c>
      <c r="D620" s="40" t="s">
        <v>2940</v>
      </c>
      <c r="E620" s="41">
        <v>45274</v>
      </c>
      <c r="F620" s="41">
        <v>45242</v>
      </c>
      <c r="G620" s="39" t="e" vm="3">
        <v>#VALUE!</v>
      </c>
      <c r="H620" s="39" t="e" vm="2">
        <v>#VALUE!</v>
      </c>
      <c r="I620" s="42" t="s">
        <v>1055</v>
      </c>
      <c r="J620" s="39" t="s">
        <v>149</v>
      </c>
      <c r="K620" s="39" t="s">
        <v>2518</v>
      </c>
      <c r="L620" s="42" t="s">
        <v>2941</v>
      </c>
      <c r="M620" s="42" t="s">
        <v>1328</v>
      </c>
      <c r="N620" s="42" t="s">
        <v>745</v>
      </c>
      <c r="O620" s="42" t="s">
        <v>32</v>
      </c>
      <c r="P620" s="42" t="s">
        <v>114</v>
      </c>
      <c r="Q620" s="30">
        <v>23200000</v>
      </c>
      <c r="R620" s="30">
        <v>332003457</v>
      </c>
      <c r="S620" s="30">
        <v>332003457</v>
      </c>
      <c r="T620" s="39" t="s">
        <v>34</v>
      </c>
      <c r="U620" s="39" t="s">
        <v>80</v>
      </c>
      <c r="V620" s="39" t="s">
        <v>81</v>
      </c>
      <c r="W620" s="42" t="s">
        <v>2942</v>
      </c>
      <c r="X620" s="39" t="s">
        <v>48</v>
      </c>
      <c r="Y620" s="43">
        <v>46022</v>
      </c>
    </row>
    <row r="621" spans="1:25" ht="80.099999999999994" customHeight="1">
      <c r="A621" s="37">
        <v>619</v>
      </c>
      <c r="B621" s="38">
        <v>1759</v>
      </c>
      <c r="C621" s="39">
        <v>2548538</v>
      </c>
      <c r="D621" s="40" t="s">
        <v>2943</v>
      </c>
      <c r="E621" s="41">
        <v>45274</v>
      </c>
      <c r="F621" s="41">
        <v>45272</v>
      </c>
      <c r="G621" s="39" t="e" vm="3">
        <v>#VALUE!</v>
      </c>
      <c r="H621" s="39" t="e" vm="2">
        <v>#VALUE!</v>
      </c>
      <c r="I621" s="42" t="s">
        <v>1362</v>
      </c>
      <c r="J621" s="39" t="s">
        <v>149</v>
      </c>
      <c r="K621" s="39" t="s">
        <v>2518</v>
      </c>
      <c r="L621" s="42" t="s">
        <v>2944</v>
      </c>
      <c r="M621" s="42" t="s">
        <v>2945</v>
      </c>
      <c r="N621" s="42" t="s">
        <v>2946</v>
      </c>
      <c r="O621" s="42" t="s">
        <v>32</v>
      </c>
      <c r="P621" s="42" t="s">
        <v>114</v>
      </c>
      <c r="Q621" s="30">
        <v>30000000</v>
      </c>
      <c r="R621" s="30">
        <v>0</v>
      </c>
      <c r="S621" s="30">
        <v>0</v>
      </c>
      <c r="T621" s="39" t="s">
        <v>34</v>
      </c>
      <c r="U621" s="39" t="s">
        <v>35</v>
      </c>
      <c r="V621" s="39" t="s">
        <v>36</v>
      </c>
      <c r="W621" s="42" t="s">
        <v>2947</v>
      </c>
      <c r="X621" s="39" t="s">
        <v>38</v>
      </c>
      <c r="Y621" s="43">
        <v>46022</v>
      </c>
    </row>
    <row r="622" spans="1:25" ht="80.099999999999994" customHeight="1">
      <c r="A622" s="37">
        <v>620</v>
      </c>
      <c r="B622" s="38">
        <v>1760</v>
      </c>
      <c r="C622" s="37">
        <v>2622447</v>
      </c>
      <c r="D622" s="40" t="s">
        <v>2948</v>
      </c>
      <c r="E622" s="41">
        <v>45275</v>
      </c>
      <c r="F622" s="41">
        <v>45275</v>
      </c>
      <c r="G622" s="39" t="e" vm="3">
        <v>#VALUE!</v>
      </c>
      <c r="H622" s="39" t="e" vm="2">
        <v>#VALUE!</v>
      </c>
      <c r="I622" s="42" t="s">
        <v>2949</v>
      </c>
      <c r="J622" s="39" t="s">
        <v>27</v>
      </c>
      <c r="K622" s="39" t="s">
        <v>346</v>
      </c>
      <c r="L622" s="42" t="s">
        <v>30</v>
      </c>
      <c r="M622" s="42" t="s">
        <v>2950</v>
      </c>
      <c r="N622" s="42" t="s">
        <v>4689</v>
      </c>
      <c r="O622" s="42" t="s">
        <v>32</v>
      </c>
      <c r="P622" s="42" t="s">
        <v>33</v>
      </c>
      <c r="Q622" s="30">
        <v>1519953340</v>
      </c>
      <c r="R622" s="30">
        <v>0</v>
      </c>
      <c r="S622" s="30">
        <v>0</v>
      </c>
      <c r="T622" s="39" t="s">
        <v>45</v>
      </c>
      <c r="U622" s="39" t="s">
        <v>35</v>
      </c>
      <c r="V622" s="39" t="s">
        <v>36</v>
      </c>
      <c r="W622" s="42" t="s">
        <v>2951</v>
      </c>
      <c r="X622" s="39" t="s">
        <v>38</v>
      </c>
      <c r="Y622" s="43">
        <v>46022</v>
      </c>
    </row>
    <row r="623" spans="1:25" ht="80.099999999999994" customHeight="1">
      <c r="A623" s="37">
        <v>621</v>
      </c>
      <c r="B623" s="38">
        <v>1761</v>
      </c>
      <c r="C623" s="39">
        <v>2548557</v>
      </c>
      <c r="D623" s="40" t="s">
        <v>2952</v>
      </c>
      <c r="E623" s="41">
        <v>45279</v>
      </c>
      <c r="F623" s="41">
        <v>45089</v>
      </c>
      <c r="G623" s="39" t="e" vm="3">
        <v>#VALUE!</v>
      </c>
      <c r="H623" s="39" t="e" vm="2">
        <v>#VALUE!</v>
      </c>
      <c r="I623" s="42" t="s">
        <v>2953</v>
      </c>
      <c r="J623" s="39" t="s">
        <v>149</v>
      </c>
      <c r="K623" s="39" t="s">
        <v>2518</v>
      </c>
      <c r="L623" s="42" t="s">
        <v>2954</v>
      </c>
      <c r="M623" s="42" t="s">
        <v>2955</v>
      </c>
      <c r="N623" s="42" t="s">
        <v>745</v>
      </c>
      <c r="O623" s="42" t="s">
        <v>32</v>
      </c>
      <c r="P623" s="42" t="s">
        <v>114</v>
      </c>
      <c r="Q623" s="30">
        <v>23200000</v>
      </c>
      <c r="R623" s="30">
        <v>23200000</v>
      </c>
      <c r="S623" s="30">
        <v>25754311.247522</v>
      </c>
      <c r="T623" s="39" t="s">
        <v>34</v>
      </c>
      <c r="U623" s="39" t="s">
        <v>80</v>
      </c>
      <c r="V623" s="39" t="s">
        <v>81</v>
      </c>
      <c r="W623" s="42" t="s">
        <v>2956</v>
      </c>
      <c r="X623" s="39" t="s">
        <v>38</v>
      </c>
      <c r="Y623" s="43">
        <v>46022</v>
      </c>
    </row>
    <row r="624" spans="1:25" ht="80.099999999999994" customHeight="1">
      <c r="A624" s="37">
        <v>622</v>
      </c>
      <c r="B624" s="38">
        <v>1762</v>
      </c>
      <c r="C624" s="39">
        <v>2548568</v>
      </c>
      <c r="D624" s="40" t="s">
        <v>2957</v>
      </c>
      <c r="E624" s="41">
        <v>45279</v>
      </c>
      <c r="F624" s="41">
        <v>45119</v>
      </c>
      <c r="G624" s="39" t="e" vm="3">
        <v>#VALUE!</v>
      </c>
      <c r="H624" s="39" t="e" vm="2">
        <v>#VALUE!</v>
      </c>
      <c r="I624" s="42" t="s">
        <v>2958</v>
      </c>
      <c r="J624" s="39" t="s">
        <v>149</v>
      </c>
      <c r="K624" s="39" t="s">
        <v>2518</v>
      </c>
      <c r="L624" s="42" t="s">
        <v>2959</v>
      </c>
      <c r="M624" s="42" t="s">
        <v>1710</v>
      </c>
      <c r="N624" s="42" t="s">
        <v>745</v>
      </c>
      <c r="O624" s="42" t="s">
        <v>32</v>
      </c>
      <c r="P624" s="42" t="s">
        <v>114</v>
      </c>
      <c r="Q624" s="30">
        <v>23200000</v>
      </c>
      <c r="R624" s="30">
        <v>23200000</v>
      </c>
      <c r="S624" s="30">
        <v>25818644.064319</v>
      </c>
      <c r="T624" s="39" t="s">
        <v>34</v>
      </c>
      <c r="U624" s="39" t="s">
        <v>80</v>
      </c>
      <c r="V624" s="39" t="s">
        <v>81</v>
      </c>
      <c r="W624" s="46" t="s">
        <v>2960</v>
      </c>
      <c r="X624" s="39" t="s">
        <v>38</v>
      </c>
      <c r="Y624" s="43">
        <v>45808</v>
      </c>
    </row>
    <row r="625" spans="1:25" ht="80.099999999999994" customHeight="1">
      <c r="A625" s="37">
        <v>623</v>
      </c>
      <c r="B625" s="38">
        <v>1763</v>
      </c>
      <c r="C625" s="39">
        <v>2543663</v>
      </c>
      <c r="D625" s="40" t="s">
        <v>2961</v>
      </c>
      <c r="E625" s="41">
        <v>45279</v>
      </c>
      <c r="F625" s="41">
        <v>44981</v>
      </c>
      <c r="G625" s="39" t="e" vm="79">
        <v>#VALUE!</v>
      </c>
      <c r="H625" s="39" t="e" vm="2">
        <v>#VALUE!</v>
      </c>
      <c r="I625" s="42" t="s">
        <v>944</v>
      </c>
      <c r="J625" s="39" t="s">
        <v>27</v>
      </c>
      <c r="K625" s="39" t="s">
        <v>2962</v>
      </c>
      <c r="L625" s="42" t="s">
        <v>2963</v>
      </c>
      <c r="M625" s="42" t="s">
        <v>2964</v>
      </c>
      <c r="N625" s="42" t="s">
        <v>2965</v>
      </c>
      <c r="O625" s="42" t="s">
        <v>32</v>
      </c>
      <c r="P625" s="42" t="s">
        <v>114</v>
      </c>
      <c r="Q625" s="30">
        <v>40000000</v>
      </c>
      <c r="R625" s="30">
        <v>0</v>
      </c>
      <c r="S625" s="30">
        <v>0</v>
      </c>
      <c r="T625" s="39" t="s">
        <v>34</v>
      </c>
      <c r="U625" s="39" t="s">
        <v>35</v>
      </c>
      <c r="V625" s="39" t="s">
        <v>36</v>
      </c>
      <c r="W625" s="42" t="s">
        <v>2966</v>
      </c>
      <c r="X625" s="39" t="s">
        <v>38</v>
      </c>
      <c r="Y625" s="43">
        <v>46022</v>
      </c>
    </row>
    <row r="626" spans="1:25" ht="80.099999999999994" customHeight="1">
      <c r="A626" s="37">
        <v>624</v>
      </c>
      <c r="B626" s="38">
        <v>1764</v>
      </c>
      <c r="C626" s="39">
        <v>2503532</v>
      </c>
      <c r="D626" s="40" t="s">
        <v>2967</v>
      </c>
      <c r="E626" s="41">
        <v>45279</v>
      </c>
      <c r="F626" s="41">
        <v>44617</v>
      </c>
      <c r="G626" s="39" t="e" vm="13">
        <v>#VALUE!</v>
      </c>
      <c r="H626" s="39" t="e" vm="14">
        <v>#VALUE!</v>
      </c>
      <c r="I626" s="42" t="s">
        <v>870</v>
      </c>
      <c r="J626" s="39" t="s">
        <v>27</v>
      </c>
      <c r="K626" s="39" t="s">
        <v>132</v>
      </c>
      <c r="L626" s="42" t="s">
        <v>2968</v>
      </c>
      <c r="M626" s="42" t="s">
        <v>2969</v>
      </c>
      <c r="N626" s="42" t="s">
        <v>2970</v>
      </c>
      <c r="O626" s="42" t="s">
        <v>32</v>
      </c>
      <c r="P626" s="42" t="s">
        <v>114</v>
      </c>
      <c r="Q626" s="30">
        <v>161155000</v>
      </c>
      <c r="R626" s="30">
        <v>0</v>
      </c>
      <c r="S626" s="30">
        <v>0</v>
      </c>
      <c r="T626" s="39" t="s">
        <v>34</v>
      </c>
      <c r="U626" s="39" t="s">
        <v>35</v>
      </c>
      <c r="V626" s="39" t="s">
        <v>36</v>
      </c>
      <c r="W626" s="46" t="s">
        <v>2971</v>
      </c>
      <c r="X626" s="39" t="s">
        <v>38</v>
      </c>
      <c r="Y626" s="43">
        <v>45930</v>
      </c>
    </row>
    <row r="627" spans="1:25" ht="80.099999999999994" customHeight="1">
      <c r="A627" s="37">
        <v>625</v>
      </c>
      <c r="B627" s="38">
        <v>1767</v>
      </c>
      <c r="C627" s="39">
        <v>2529092</v>
      </c>
      <c r="D627" s="40" t="s">
        <v>2972</v>
      </c>
      <c r="E627" s="41">
        <v>45303</v>
      </c>
      <c r="F627" s="41">
        <v>44868</v>
      </c>
      <c r="G627" s="39" t="e" vm="3">
        <v>#VALUE!</v>
      </c>
      <c r="H627" s="39" t="e" vm="2">
        <v>#VALUE!</v>
      </c>
      <c r="I627" s="42" t="s">
        <v>2973</v>
      </c>
      <c r="J627" s="39" t="s">
        <v>27</v>
      </c>
      <c r="K627" s="42" t="s">
        <v>738</v>
      </c>
      <c r="L627" s="42" t="s">
        <v>2974</v>
      </c>
      <c r="M627" s="42" t="s">
        <v>2975</v>
      </c>
      <c r="N627" s="42" t="s">
        <v>2976</v>
      </c>
      <c r="O627" s="42" t="s">
        <v>32</v>
      </c>
      <c r="P627" s="42" t="s">
        <v>33</v>
      </c>
      <c r="Q627" s="30">
        <v>4500000</v>
      </c>
      <c r="R627" s="30">
        <v>0</v>
      </c>
      <c r="S627" s="30">
        <v>0</v>
      </c>
      <c r="T627" s="39" t="s">
        <v>45</v>
      </c>
      <c r="U627" s="39" t="s">
        <v>35</v>
      </c>
      <c r="V627" s="39" t="s">
        <v>36</v>
      </c>
      <c r="W627" s="42" t="s">
        <v>2977</v>
      </c>
      <c r="X627" s="39" t="s">
        <v>183</v>
      </c>
      <c r="Y627" s="43">
        <v>46022</v>
      </c>
    </row>
    <row r="628" spans="1:25" ht="80.099999999999994" customHeight="1">
      <c r="A628" s="37">
        <v>626</v>
      </c>
      <c r="B628" s="38">
        <v>1768</v>
      </c>
      <c r="C628" s="39" t="s">
        <v>49</v>
      </c>
      <c r="D628" s="40" t="s">
        <v>2978</v>
      </c>
      <c r="E628" s="41">
        <v>45310</v>
      </c>
      <c r="F628" s="41">
        <v>45310</v>
      </c>
      <c r="G628" s="39" t="e" vm="3">
        <v>#VALUE!</v>
      </c>
      <c r="H628" s="39" t="e" vm="2">
        <v>#VALUE!</v>
      </c>
      <c r="I628" s="42" t="s">
        <v>2046</v>
      </c>
      <c r="J628" s="39" t="s">
        <v>27</v>
      </c>
      <c r="K628" s="39" t="s">
        <v>2979</v>
      </c>
      <c r="L628" s="42" t="s">
        <v>2980</v>
      </c>
      <c r="M628" s="42" t="s">
        <v>30</v>
      </c>
      <c r="N628" s="42" t="s">
        <v>2981</v>
      </c>
      <c r="O628" s="42" t="s">
        <v>32</v>
      </c>
      <c r="P628" s="42" t="s">
        <v>114</v>
      </c>
      <c r="Q628" s="30">
        <v>52000000</v>
      </c>
      <c r="R628" s="30">
        <v>0</v>
      </c>
      <c r="S628" s="30">
        <v>0</v>
      </c>
      <c r="T628" s="39" t="s">
        <v>34</v>
      </c>
      <c r="U628" s="39" t="s">
        <v>35</v>
      </c>
      <c r="V628" s="39" t="s">
        <v>36</v>
      </c>
      <c r="W628" s="44" t="s">
        <v>2982</v>
      </c>
      <c r="X628" s="39" t="s">
        <v>38</v>
      </c>
      <c r="Y628" s="43">
        <v>45808</v>
      </c>
    </row>
    <row r="629" spans="1:25" ht="80.099999999999994" customHeight="1">
      <c r="A629" s="37">
        <v>627</v>
      </c>
      <c r="B629" s="38">
        <v>1769</v>
      </c>
      <c r="C629" s="39">
        <v>2529084</v>
      </c>
      <c r="D629" s="40" t="s">
        <v>2983</v>
      </c>
      <c r="E629" s="41">
        <v>45310</v>
      </c>
      <c r="F629" s="41">
        <v>45308</v>
      </c>
      <c r="G629" s="39" t="e" vm="19">
        <v>#VALUE!</v>
      </c>
      <c r="H629" s="39" t="e" vm="20">
        <v>#VALUE!</v>
      </c>
      <c r="I629" s="42" t="s">
        <v>315</v>
      </c>
      <c r="J629" s="39" t="s">
        <v>149</v>
      </c>
      <c r="K629" s="39" t="s">
        <v>2518</v>
      </c>
      <c r="L629" s="42" t="s">
        <v>2984</v>
      </c>
      <c r="M629" s="42" t="s">
        <v>2985</v>
      </c>
      <c r="N629" s="42" t="s">
        <v>745</v>
      </c>
      <c r="O629" s="42" t="s">
        <v>32</v>
      </c>
      <c r="P629" s="42" t="s">
        <v>33</v>
      </c>
      <c r="Q629" s="30">
        <v>26000000</v>
      </c>
      <c r="R629" s="30">
        <v>26000000</v>
      </c>
      <c r="S629" s="30">
        <v>28337180.914670002</v>
      </c>
      <c r="T629" s="39" t="s">
        <v>34</v>
      </c>
      <c r="U629" s="39" t="s">
        <v>80</v>
      </c>
      <c r="V629" s="39" t="s">
        <v>81</v>
      </c>
      <c r="W629" s="45" t="s">
        <v>2986</v>
      </c>
      <c r="X629" s="39" t="s">
        <v>38</v>
      </c>
      <c r="Y629" s="43">
        <v>45869</v>
      </c>
    </row>
    <row r="630" spans="1:25" ht="80.099999999999994" customHeight="1">
      <c r="A630" s="37">
        <v>628</v>
      </c>
      <c r="B630" s="38">
        <v>1770</v>
      </c>
      <c r="C630" s="39">
        <v>2529078</v>
      </c>
      <c r="D630" s="40" t="s">
        <v>2987</v>
      </c>
      <c r="E630" s="41">
        <v>45313</v>
      </c>
      <c r="F630" s="41">
        <v>45309</v>
      </c>
      <c r="G630" s="39" t="e" vm="3">
        <v>#VALUE!</v>
      </c>
      <c r="H630" s="39" t="e" vm="2">
        <v>#VALUE!</v>
      </c>
      <c r="I630" s="42" t="s">
        <v>2988</v>
      </c>
      <c r="J630" s="39" t="s">
        <v>27</v>
      </c>
      <c r="K630" s="39" t="s">
        <v>41</v>
      </c>
      <c r="L630" s="42" t="s">
        <v>42</v>
      </c>
      <c r="M630" s="42" t="s">
        <v>2989</v>
      </c>
      <c r="N630" s="42" t="s">
        <v>2990</v>
      </c>
      <c r="O630" s="42" t="s">
        <v>32</v>
      </c>
      <c r="P630" s="42" t="s">
        <v>33</v>
      </c>
      <c r="Q630" s="30">
        <v>223149654.00999999</v>
      </c>
      <c r="R630" s="30">
        <v>0</v>
      </c>
      <c r="S630" s="30">
        <v>0</v>
      </c>
      <c r="T630" s="39" t="s">
        <v>45</v>
      </c>
      <c r="U630" s="39" t="s">
        <v>35</v>
      </c>
      <c r="V630" s="39" t="s">
        <v>36</v>
      </c>
      <c r="W630" s="42" t="s">
        <v>2991</v>
      </c>
      <c r="X630" s="39" t="s">
        <v>38</v>
      </c>
      <c r="Y630" s="43">
        <v>46022</v>
      </c>
    </row>
    <row r="631" spans="1:25" ht="80.099999999999994" customHeight="1">
      <c r="A631" s="37">
        <v>629</v>
      </c>
      <c r="B631" s="38">
        <v>1771</v>
      </c>
      <c r="C631" s="39">
        <v>2528825</v>
      </c>
      <c r="D631" s="40" t="s">
        <v>2992</v>
      </c>
      <c r="E631" s="41">
        <v>45314</v>
      </c>
      <c r="F631" s="41">
        <v>45310</v>
      </c>
      <c r="G631" s="39" t="e" vm="30">
        <v>#VALUE!</v>
      </c>
      <c r="H631" s="39" t="e" vm="31">
        <v>#VALUE!</v>
      </c>
      <c r="I631" s="42" t="s">
        <v>538</v>
      </c>
      <c r="J631" s="39" t="s">
        <v>149</v>
      </c>
      <c r="K631" s="39" t="s">
        <v>2518</v>
      </c>
      <c r="L631" s="42" t="s">
        <v>2993</v>
      </c>
      <c r="M631" s="42" t="s">
        <v>2019</v>
      </c>
      <c r="N631" s="42" t="s">
        <v>745</v>
      </c>
      <c r="O631" s="42" t="s">
        <v>32</v>
      </c>
      <c r="P631" s="42" t="s">
        <v>33</v>
      </c>
      <c r="Q631" s="30">
        <v>200000000</v>
      </c>
      <c r="R631" s="30">
        <v>200000000</v>
      </c>
      <c r="S631" s="30">
        <v>217978314.72823599</v>
      </c>
      <c r="T631" s="39" t="s">
        <v>34</v>
      </c>
      <c r="U631" s="39" t="s">
        <v>80</v>
      </c>
      <c r="V631" s="39" t="s">
        <v>81</v>
      </c>
      <c r="W631" s="42" t="s">
        <v>2994</v>
      </c>
      <c r="X631" s="39" t="s">
        <v>38</v>
      </c>
      <c r="Y631" s="43">
        <v>46022</v>
      </c>
    </row>
    <row r="632" spans="1:25" ht="80.099999999999994" customHeight="1">
      <c r="A632" s="37">
        <v>630</v>
      </c>
      <c r="B632" s="38">
        <v>1772</v>
      </c>
      <c r="C632" s="39">
        <v>2515656</v>
      </c>
      <c r="D632" s="40" t="s">
        <v>2995</v>
      </c>
      <c r="E632" s="41">
        <v>45316</v>
      </c>
      <c r="F632" s="41">
        <v>45303</v>
      </c>
      <c r="G632" s="39" t="e" vm="3">
        <v>#VALUE!</v>
      </c>
      <c r="H632" s="39" t="e" vm="2">
        <v>#VALUE!</v>
      </c>
      <c r="I632" s="42" t="s">
        <v>446</v>
      </c>
      <c r="J632" s="39" t="s">
        <v>149</v>
      </c>
      <c r="K632" s="39" t="s">
        <v>2518</v>
      </c>
      <c r="L632" s="42" t="s">
        <v>2996</v>
      </c>
      <c r="M632" s="42" t="s">
        <v>1328</v>
      </c>
      <c r="N632" s="42" t="s">
        <v>745</v>
      </c>
      <c r="O632" s="42" t="s">
        <v>32</v>
      </c>
      <c r="P632" s="42" t="s">
        <v>33</v>
      </c>
      <c r="Q632" s="30">
        <v>26000000</v>
      </c>
      <c r="R632" s="30">
        <v>26000000</v>
      </c>
      <c r="S632" s="30">
        <v>28470000</v>
      </c>
      <c r="T632" s="39" t="s">
        <v>34</v>
      </c>
      <c r="U632" s="39" t="s">
        <v>80</v>
      </c>
      <c r="V632" s="39" t="s">
        <v>81</v>
      </c>
      <c r="W632" s="44" t="s">
        <v>2997</v>
      </c>
      <c r="X632" s="39" t="s">
        <v>38</v>
      </c>
      <c r="Y632" s="43">
        <v>45869</v>
      </c>
    </row>
    <row r="633" spans="1:25" ht="80.099999999999994" customHeight="1">
      <c r="A633" s="37">
        <v>631</v>
      </c>
      <c r="B633" s="38">
        <v>1775</v>
      </c>
      <c r="C633" s="39">
        <v>2509305</v>
      </c>
      <c r="D633" s="40" t="s">
        <v>2998</v>
      </c>
      <c r="E633" s="41">
        <v>45324</v>
      </c>
      <c r="F633" s="41">
        <v>45310</v>
      </c>
      <c r="G633" s="39" t="e" vm="80">
        <v>#VALUE!</v>
      </c>
      <c r="H633" s="39" t="e" vm="56">
        <v>#VALUE!</v>
      </c>
      <c r="I633" s="42" t="s">
        <v>2999</v>
      </c>
      <c r="J633" s="39" t="s">
        <v>149</v>
      </c>
      <c r="K633" s="39" t="s">
        <v>2518</v>
      </c>
      <c r="L633" s="42" t="s">
        <v>3000</v>
      </c>
      <c r="M633" s="42" t="s">
        <v>1328</v>
      </c>
      <c r="N633" s="42" t="s">
        <v>745</v>
      </c>
      <c r="O633" s="42" t="s">
        <v>32</v>
      </c>
      <c r="P633" s="42" t="s">
        <v>114</v>
      </c>
      <c r="Q633" s="30">
        <v>26000000</v>
      </c>
      <c r="R633" s="30">
        <v>125328187.56</v>
      </c>
      <c r="S633" s="30">
        <v>126772291.4928547</v>
      </c>
      <c r="T633" s="39" t="s">
        <v>34</v>
      </c>
      <c r="U633" s="39" t="s">
        <v>80</v>
      </c>
      <c r="V633" s="39" t="s">
        <v>81</v>
      </c>
      <c r="W633" s="42" t="s">
        <v>3001</v>
      </c>
      <c r="X633" s="39" t="s">
        <v>48</v>
      </c>
      <c r="Y633" s="43">
        <v>45808</v>
      </c>
    </row>
    <row r="634" spans="1:25" ht="80.099999999999994" customHeight="1">
      <c r="A634" s="37">
        <v>632</v>
      </c>
      <c r="B634" s="38">
        <v>1777</v>
      </c>
      <c r="C634" s="39">
        <v>2548650</v>
      </c>
      <c r="D634" s="40" t="s">
        <v>3002</v>
      </c>
      <c r="E634" s="41">
        <v>45327</v>
      </c>
      <c r="F634" s="41">
        <v>45317</v>
      </c>
      <c r="G634" s="39" t="e" vm="34">
        <v>#VALUE!</v>
      </c>
      <c r="H634" s="39" t="e" vm="35">
        <v>#VALUE!</v>
      </c>
      <c r="I634" s="42" t="s">
        <v>3003</v>
      </c>
      <c r="J634" s="39" t="s">
        <v>27</v>
      </c>
      <c r="K634" s="39" t="s">
        <v>346</v>
      </c>
      <c r="L634" s="42" t="s">
        <v>42</v>
      </c>
      <c r="M634" s="42" t="s">
        <v>3004</v>
      </c>
      <c r="N634" s="42" t="s">
        <v>3005</v>
      </c>
      <c r="O634" s="42" t="s">
        <v>32</v>
      </c>
      <c r="P634" s="42" t="s">
        <v>114</v>
      </c>
      <c r="Q634" s="30">
        <v>19920987.68</v>
      </c>
      <c r="R634" s="30">
        <v>0</v>
      </c>
      <c r="S634" s="30">
        <v>0</v>
      </c>
      <c r="T634" s="39" t="s">
        <v>45</v>
      </c>
      <c r="U634" s="39" t="s">
        <v>35</v>
      </c>
      <c r="V634" s="39" t="s">
        <v>36</v>
      </c>
      <c r="W634" s="45" t="s">
        <v>3006</v>
      </c>
      <c r="X634" s="39" t="s">
        <v>38</v>
      </c>
      <c r="Y634" s="43">
        <v>45808</v>
      </c>
    </row>
    <row r="635" spans="1:25" ht="80.099999999999994" customHeight="1">
      <c r="A635" s="37">
        <v>633</v>
      </c>
      <c r="B635" s="38">
        <v>1778</v>
      </c>
      <c r="C635" s="39">
        <v>2528826</v>
      </c>
      <c r="D635" s="40" t="s">
        <v>3007</v>
      </c>
      <c r="E635" s="41">
        <v>45327</v>
      </c>
      <c r="F635" s="41">
        <v>45321</v>
      </c>
      <c r="G635" s="39" t="e" vm="3">
        <v>#VALUE!</v>
      </c>
      <c r="H635" s="39" t="e" vm="2">
        <v>#VALUE!</v>
      </c>
      <c r="I635" s="42" t="s">
        <v>3008</v>
      </c>
      <c r="J635" s="39" t="s">
        <v>149</v>
      </c>
      <c r="K635" s="39" t="s">
        <v>150</v>
      </c>
      <c r="L635" s="42" t="s">
        <v>3009</v>
      </c>
      <c r="M635" s="42" t="s">
        <v>3010</v>
      </c>
      <c r="N635" s="42" t="s">
        <v>745</v>
      </c>
      <c r="O635" s="42" t="s">
        <v>32</v>
      </c>
      <c r="P635" s="42" t="s">
        <v>33</v>
      </c>
      <c r="Q635" s="30">
        <v>26000000</v>
      </c>
      <c r="R635" s="30">
        <v>26000000</v>
      </c>
      <c r="S635" s="30">
        <v>28337180.914670002</v>
      </c>
      <c r="T635" s="39" t="s">
        <v>34</v>
      </c>
      <c r="U635" s="39" t="s">
        <v>80</v>
      </c>
      <c r="V635" s="39" t="s">
        <v>81</v>
      </c>
      <c r="W635" s="42" t="s">
        <v>3011</v>
      </c>
      <c r="X635" s="39" t="s">
        <v>38</v>
      </c>
      <c r="Y635" s="43">
        <v>46022</v>
      </c>
    </row>
    <row r="636" spans="1:25" ht="80.099999999999994" customHeight="1">
      <c r="A636" s="37">
        <v>634</v>
      </c>
      <c r="B636" s="38">
        <v>1780</v>
      </c>
      <c r="C636" s="37">
        <v>2567627</v>
      </c>
      <c r="D636" s="40" t="s">
        <v>3012</v>
      </c>
      <c r="E636" s="41">
        <v>45329</v>
      </c>
      <c r="F636" s="41">
        <v>45049</v>
      </c>
      <c r="G636" s="39" t="e" vm="38">
        <v>#VALUE!</v>
      </c>
      <c r="H636" s="39" t="e" vm="39">
        <v>#VALUE!</v>
      </c>
      <c r="I636" s="42" t="s">
        <v>1969</v>
      </c>
      <c r="J636" s="39" t="s">
        <v>27</v>
      </c>
      <c r="K636" s="39" t="s">
        <v>1276</v>
      </c>
      <c r="L636" s="42" t="s">
        <v>3013</v>
      </c>
      <c r="M636" s="42" t="s">
        <v>3014</v>
      </c>
      <c r="N636" s="42" t="s">
        <v>2501</v>
      </c>
      <c r="O636" s="42" t="s">
        <v>32</v>
      </c>
      <c r="P636" s="42" t="s">
        <v>114</v>
      </c>
      <c r="Q636" s="30">
        <v>33382000</v>
      </c>
      <c r="R636" s="30">
        <v>0</v>
      </c>
      <c r="S636" s="30">
        <v>0</v>
      </c>
      <c r="T636" s="39" t="s">
        <v>34</v>
      </c>
      <c r="U636" s="39" t="s">
        <v>35</v>
      </c>
      <c r="V636" s="39" t="s">
        <v>36</v>
      </c>
      <c r="W636" s="42" t="s">
        <v>3015</v>
      </c>
      <c r="X636" s="39" t="s">
        <v>38</v>
      </c>
      <c r="Y636" s="43">
        <v>46022</v>
      </c>
    </row>
    <row r="637" spans="1:25" ht="80.099999999999994" customHeight="1">
      <c r="A637" s="37">
        <v>635</v>
      </c>
      <c r="B637" s="38">
        <v>1781</v>
      </c>
      <c r="C637" s="39">
        <v>2528894</v>
      </c>
      <c r="D637" s="40" t="s">
        <v>3016</v>
      </c>
      <c r="E637" s="41">
        <v>45331</v>
      </c>
      <c r="F637" s="41">
        <v>45308</v>
      </c>
      <c r="G637" s="39" t="e" vm="6">
        <v>#VALUE!</v>
      </c>
      <c r="H637" s="39" t="e" vm="7">
        <v>#VALUE!</v>
      </c>
      <c r="I637" s="42" t="s">
        <v>1380</v>
      </c>
      <c r="J637" s="39" t="s">
        <v>149</v>
      </c>
      <c r="K637" s="39" t="s">
        <v>2518</v>
      </c>
      <c r="L637" s="42" t="s">
        <v>3017</v>
      </c>
      <c r="M637" s="42" t="s">
        <v>3018</v>
      </c>
      <c r="N637" s="42" t="s">
        <v>745</v>
      </c>
      <c r="O637" s="42" t="s">
        <v>32</v>
      </c>
      <c r="P637" s="42" t="s">
        <v>33</v>
      </c>
      <c r="Q637" s="30">
        <v>50000000</v>
      </c>
      <c r="R637" s="30">
        <v>50000000</v>
      </c>
      <c r="S637" s="30">
        <v>54494578.682058997</v>
      </c>
      <c r="T637" s="39" t="s">
        <v>34</v>
      </c>
      <c r="U637" s="39" t="s">
        <v>80</v>
      </c>
      <c r="V637" s="39" t="s">
        <v>81</v>
      </c>
      <c r="W637" s="42" t="s">
        <v>3019</v>
      </c>
      <c r="X637" s="39" t="s">
        <v>38</v>
      </c>
      <c r="Y637" s="43">
        <v>46022</v>
      </c>
    </row>
    <row r="638" spans="1:25" ht="80.099999999999994" customHeight="1">
      <c r="A638" s="37">
        <v>636</v>
      </c>
      <c r="B638" s="38">
        <v>1783</v>
      </c>
      <c r="C638" s="39">
        <v>2519537</v>
      </c>
      <c r="D638" s="40" t="s">
        <v>3020</v>
      </c>
      <c r="E638" s="41">
        <v>45337</v>
      </c>
      <c r="F638" s="41">
        <v>45334</v>
      </c>
      <c r="G638" s="39" t="e" vm="3">
        <v>#VALUE!</v>
      </c>
      <c r="H638" s="39" t="e" vm="2">
        <v>#VALUE!</v>
      </c>
      <c r="I638" s="42" t="s">
        <v>1270</v>
      </c>
      <c r="J638" s="39" t="s">
        <v>149</v>
      </c>
      <c r="K638" s="39" t="s">
        <v>2518</v>
      </c>
      <c r="L638" s="42" t="s">
        <v>3021</v>
      </c>
      <c r="M638" s="42" t="s">
        <v>1328</v>
      </c>
      <c r="N638" s="42" t="s">
        <v>745</v>
      </c>
      <c r="O638" s="42" t="s">
        <v>32</v>
      </c>
      <c r="P638" s="42" t="s">
        <v>33</v>
      </c>
      <c r="Q638" s="30">
        <v>26000000</v>
      </c>
      <c r="R638" s="30">
        <v>26000000</v>
      </c>
      <c r="S638" s="30">
        <v>28470000</v>
      </c>
      <c r="T638" s="39" t="s">
        <v>34</v>
      </c>
      <c r="U638" s="39" t="s">
        <v>80</v>
      </c>
      <c r="V638" s="39" t="s">
        <v>81</v>
      </c>
      <c r="W638" s="42" t="s">
        <v>3022</v>
      </c>
      <c r="X638" s="39" t="s">
        <v>38</v>
      </c>
      <c r="Y638" s="43">
        <v>46022</v>
      </c>
    </row>
    <row r="639" spans="1:25" ht="80.099999999999994" customHeight="1">
      <c r="A639" s="37">
        <v>637</v>
      </c>
      <c r="B639" s="38">
        <v>1784</v>
      </c>
      <c r="C639" s="39">
        <v>2529727</v>
      </c>
      <c r="D639" s="40" t="s">
        <v>3023</v>
      </c>
      <c r="E639" s="41">
        <v>45338</v>
      </c>
      <c r="F639" s="41">
        <v>45328</v>
      </c>
      <c r="G639" s="39" t="e" vm="3">
        <v>#VALUE!</v>
      </c>
      <c r="H639" s="39" t="e" vm="2">
        <v>#VALUE!</v>
      </c>
      <c r="I639" s="42" t="s">
        <v>1362</v>
      </c>
      <c r="J639" s="39" t="s">
        <v>149</v>
      </c>
      <c r="K639" s="39" t="s">
        <v>2518</v>
      </c>
      <c r="L639" s="42" t="s">
        <v>3024</v>
      </c>
      <c r="M639" s="42" t="s">
        <v>3025</v>
      </c>
      <c r="N639" s="42" t="s">
        <v>745</v>
      </c>
      <c r="O639" s="42" t="s">
        <v>32</v>
      </c>
      <c r="P639" s="42" t="s">
        <v>33</v>
      </c>
      <c r="Q639" s="30">
        <v>26000000</v>
      </c>
      <c r="R639" s="30">
        <v>26000000</v>
      </c>
      <c r="S639" s="30">
        <v>28031973.370429002</v>
      </c>
      <c r="T639" s="39" t="s">
        <v>34</v>
      </c>
      <c r="U639" s="39" t="s">
        <v>80</v>
      </c>
      <c r="V639" s="39" t="s">
        <v>81</v>
      </c>
      <c r="W639" s="44" t="s">
        <v>3026</v>
      </c>
      <c r="X639" s="39" t="s">
        <v>38</v>
      </c>
      <c r="Y639" s="43">
        <v>45716</v>
      </c>
    </row>
    <row r="640" spans="1:25" ht="80.099999999999994" customHeight="1">
      <c r="A640" s="37">
        <v>638</v>
      </c>
      <c r="B640" s="38">
        <v>1786</v>
      </c>
      <c r="C640" s="37">
        <v>2622598</v>
      </c>
      <c r="D640" s="40" t="s">
        <v>3027</v>
      </c>
      <c r="E640" s="41">
        <v>45342</v>
      </c>
      <c r="F640" s="41">
        <v>45334</v>
      </c>
      <c r="G640" s="39" t="e" vm="19">
        <v>#VALUE!</v>
      </c>
      <c r="H640" s="39" t="e" vm="20">
        <v>#VALUE!</v>
      </c>
      <c r="I640" s="42" t="s">
        <v>3028</v>
      </c>
      <c r="J640" s="39" t="s">
        <v>27</v>
      </c>
      <c r="K640" s="39" t="s">
        <v>3029</v>
      </c>
      <c r="L640" s="42" t="s">
        <v>3030</v>
      </c>
      <c r="M640" s="42" t="s">
        <v>3031</v>
      </c>
      <c r="N640" s="42" t="s">
        <v>2501</v>
      </c>
      <c r="O640" s="42" t="s">
        <v>32</v>
      </c>
      <c r="P640" s="42" t="s">
        <v>114</v>
      </c>
      <c r="Q640" s="30">
        <v>45328000</v>
      </c>
      <c r="R640" s="30">
        <v>0</v>
      </c>
      <c r="S640" s="30">
        <v>0</v>
      </c>
      <c r="T640" s="39" t="s">
        <v>34</v>
      </c>
      <c r="U640" s="39" t="s">
        <v>181</v>
      </c>
      <c r="V640" s="39" t="s">
        <v>181</v>
      </c>
      <c r="W640" s="42" t="s">
        <v>3032</v>
      </c>
      <c r="X640" s="39" t="s">
        <v>38</v>
      </c>
      <c r="Y640" s="43">
        <v>45930</v>
      </c>
    </row>
    <row r="641" spans="1:25" ht="80.099999999999994" customHeight="1">
      <c r="A641" s="37">
        <v>639</v>
      </c>
      <c r="B641" s="38">
        <v>1790</v>
      </c>
      <c r="C641" s="39" t="s">
        <v>49</v>
      </c>
      <c r="D641" s="40" t="s">
        <v>3033</v>
      </c>
      <c r="E641" s="41">
        <v>45349</v>
      </c>
      <c r="F641" s="41">
        <v>42297</v>
      </c>
      <c r="G641" s="39" t="e" vm="3">
        <v>#VALUE!</v>
      </c>
      <c r="H641" s="39" t="e" vm="2">
        <v>#VALUE!</v>
      </c>
      <c r="I641" s="42" t="s">
        <v>3034</v>
      </c>
      <c r="J641" s="39" t="s">
        <v>52</v>
      </c>
      <c r="K641" s="39" t="s">
        <v>110</v>
      </c>
      <c r="L641" s="42" t="s">
        <v>3035</v>
      </c>
      <c r="M641" s="42" t="s">
        <v>3036</v>
      </c>
      <c r="N641" s="42" t="s">
        <v>3037</v>
      </c>
      <c r="O641" s="42" t="s">
        <v>32</v>
      </c>
      <c r="P641" s="42" t="s">
        <v>114</v>
      </c>
      <c r="Q641" s="30">
        <v>150922623.24000001</v>
      </c>
      <c r="R641" s="30">
        <v>0</v>
      </c>
      <c r="S641" s="30">
        <v>0</v>
      </c>
      <c r="T641" s="39" t="s">
        <v>34</v>
      </c>
      <c r="U641" s="39" t="s">
        <v>35</v>
      </c>
      <c r="V641" s="39" t="s">
        <v>36</v>
      </c>
      <c r="W641" s="42" t="s">
        <v>803</v>
      </c>
      <c r="X641" s="39" t="s">
        <v>38</v>
      </c>
      <c r="Y641" s="43">
        <v>45838</v>
      </c>
    </row>
    <row r="642" spans="1:25" ht="80.099999999999994" customHeight="1">
      <c r="A642" s="37">
        <v>640</v>
      </c>
      <c r="B642" s="38">
        <v>1791</v>
      </c>
      <c r="C642" s="39" t="s">
        <v>49</v>
      </c>
      <c r="D642" s="40" t="s">
        <v>3038</v>
      </c>
      <c r="E642" s="41">
        <v>45349</v>
      </c>
      <c r="F642" s="41">
        <v>42580</v>
      </c>
      <c r="G642" s="39" t="e" vm="3">
        <v>#VALUE!</v>
      </c>
      <c r="H642" s="39" t="e" vm="2">
        <v>#VALUE!</v>
      </c>
      <c r="I642" s="42" t="s">
        <v>3039</v>
      </c>
      <c r="J642" s="39" t="s">
        <v>52</v>
      </c>
      <c r="K642" s="39" t="s">
        <v>3040</v>
      </c>
      <c r="L642" s="42" t="s">
        <v>3041</v>
      </c>
      <c r="M642" s="42" t="s">
        <v>3042</v>
      </c>
      <c r="N642" s="42" t="s">
        <v>3043</v>
      </c>
      <c r="O642" s="42" t="s">
        <v>32</v>
      </c>
      <c r="P642" s="42" t="s">
        <v>114</v>
      </c>
      <c r="Q642" s="30">
        <v>35416432.640000001</v>
      </c>
      <c r="R642" s="30">
        <v>0</v>
      </c>
      <c r="S642" s="30">
        <v>0</v>
      </c>
      <c r="T642" s="39" t="s">
        <v>34</v>
      </c>
      <c r="U642" s="39" t="s">
        <v>35</v>
      </c>
      <c r="V642" s="39" t="s">
        <v>36</v>
      </c>
      <c r="W642" s="42" t="s">
        <v>3044</v>
      </c>
      <c r="X642" s="39" t="s">
        <v>38</v>
      </c>
      <c r="Y642" s="43">
        <v>45808</v>
      </c>
    </row>
    <row r="643" spans="1:25" ht="80.099999999999994" customHeight="1">
      <c r="A643" s="37">
        <v>641</v>
      </c>
      <c r="B643" s="38">
        <v>1792</v>
      </c>
      <c r="C643" s="39" t="s">
        <v>49</v>
      </c>
      <c r="D643" s="40" t="s">
        <v>3045</v>
      </c>
      <c r="E643" s="41">
        <v>45349</v>
      </c>
      <c r="F643" s="41">
        <v>45348</v>
      </c>
      <c r="G643" s="39" t="e" vm="3">
        <v>#VALUE!</v>
      </c>
      <c r="H643" s="39" t="e" vm="2">
        <v>#VALUE!</v>
      </c>
      <c r="I643" s="42" t="s">
        <v>3046</v>
      </c>
      <c r="J643" s="39" t="s">
        <v>52</v>
      </c>
      <c r="K643" s="39" t="s">
        <v>3040</v>
      </c>
      <c r="L643" s="42" t="s">
        <v>3047</v>
      </c>
      <c r="M643" s="42" t="s">
        <v>3048</v>
      </c>
      <c r="N643" s="42" t="s">
        <v>3049</v>
      </c>
      <c r="O643" s="42" t="s">
        <v>32</v>
      </c>
      <c r="P643" s="42" t="s">
        <v>114</v>
      </c>
      <c r="Q643" s="30">
        <v>58052042.259999998</v>
      </c>
      <c r="R643" s="30">
        <v>0</v>
      </c>
      <c r="S643" s="30">
        <v>0</v>
      </c>
      <c r="T643" s="39" t="s">
        <v>34</v>
      </c>
      <c r="U643" s="39" t="s">
        <v>35</v>
      </c>
      <c r="V643" s="39" t="s">
        <v>36</v>
      </c>
      <c r="W643" s="42" t="s">
        <v>803</v>
      </c>
      <c r="X643" s="39" t="s">
        <v>38</v>
      </c>
      <c r="Y643" s="43">
        <v>45838</v>
      </c>
    </row>
    <row r="644" spans="1:25" ht="80.099999999999994" customHeight="1">
      <c r="A644" s="37">
        <v>642</v>
      </c>
      <c r="B644" s="38">
        <v>1794</v>
      </c>
      <c r="C644" s="39">
        <v>2529311</v>
      </c>
      <c r="D644" s="40" t="s">
        <v>3050</v>
      </c>
      <c r="E644" s="41">
        <v>45355</v>
      </c>
      <c r="F644" s="41">
        <v>45350</v>
      </c>
      <c r="G644" s="39" t="e" vm="3">
        <v>#VALUE!</v>
      </c>
      <c r="H644" s="39" t="e" vm="2">
        <v>#VALUE!</v>
      </c>
      <c r="I644" s="42" t="s">
        <v>3051</v>
      </c>
      <c r="J644" s="39" t="s">
        <v>149</v>
      </c>
      <c r="K644" s="39" t="s">
        <v>2661</v>
      </c>
      <c r="L644" s="42" t="s">
        <v>3052</v>
      </c>
      <c r="M644" s="42" t="s">
        <v>2019</v>
      </c>
      <c r="N644" s="42" t="s">
        <v>745</v>
      </c>
      <c r="O644" s="42" t="s">
        <v>32</v>
      </c>
      <c r="P644" s="42" t="s">
        <v>33</v>
      </c>
      <c r="Q644" s="30">
        <v>140457582</v>
      </c>
      <c r="R644" s="30">
        <v>264326453.69999999</v>
      </c>
      <c r="S644" s="30">
        <v>264326453.69999999</v>
      </c>
      <c r="T644" s="39" t="s">
        <v>34</v>
      </c>
      <c r="U644" s="39" t="s">
        <v>80</v>
      </c>
      <c r="V644" s="39" t="s">
        <v>81</v>
      </c>
      <c r="W644" s="42" t="s">
        <v>3053</v>
      </c>
      <c r="X644" s="39" t="s">
        <v>48</v>
      </c>
      <c r="Y644" s="43">
        <v>45930</v>
      </c>
    </row>
    <row r="645" spans="1:25" ht="80.099999999999994" customHeight="1">
      <c r="A645" s="37">
        <v>643</v>
      </c>
      <c r="B645" s="38">
        <v>1795</v>
      </c>
      <c r="C645" s="39">
        <v>2542136</v>
      </c>
      <c r="D645" s="40" t="s">
        <v>3054</v>
      </c>
      <c r="E645" s="41">
        <v>45355</v>
      </c>
      <c r="F645" s="41">
        <v>45337</v>
      </c>
      <c r="G645" s="39" t="e" vm="3">
        <v>#VALUE!</v>
      </c>
      <c r="H645" s="39" t="e" vm="2">
        <v>#VALUE!</v>
      </c>
      <c r="I645" s="42" t="s">
        <v>3055</v>
      </c>
      <c r="J645" s="39" t="s">
        <v>27</v>
      </c>
      <c r="K645" s="39" t="s">
        <v>346</v>
      </c>
      <c r="L645" s="42" t="s">
        <v>30</v>
      </c>
      <c r="M645" s="42" t="s">
        <v>3056</v>
      </c>
      <c r="N645" s="42" t="s">
        <v>3057</v>
      </c>
      <c r="O645" s="42" t="s">
        <v>32</v>
      </c>
      <c r="P645" s="42" t="s">
        <v>114</v>
      </c>
      <c r="Q645" s="30">
        <v>113580948.51000001</v>
      </c>
      <c r="R645" s="30">
        <v>0</v>
      </c>
      <c r="S645" s="30">
        <v>0</v>
      </c>
      <c r="T645" s="39" t="s">
        <v>45</v>
      </c>
      <c r="U645" s="39" t="s">
        <v>35</v>
      </c>
      <c r="V645" s="39" t="s">
        <v>36</v>
      </c>
      <c r="W645" s="45" t="s">
        <v>3058</v>
      </c>
      <c r="X645" s="39" t="s">
        <v>38</v>
      </c>
      <c r="Y645" s="43">
        <v>45930</v>
      </c>
    </row>
    <row r="646" spans="1:25" ht="80.099999999999994" customHeight="1">
      <c r="A646" s="37">
        <v>644</v>
      </c>
      <c r="B646" s="38">
        <v>1796</v>
      </c>
      <c r="C646" s="39">
        <v>2528958</v>
      </c>
      <c r="D646" s="40" t="s">
        <v>3059</v>
      </c>
      <c r="E646" s="41">
        <v>45355</v>
      </c>
      <c r="F646" s="41">
        <v>45331</v>
      </c>
      <c r="G646" s="39" t="e" vm="3">
        <v>#VALUE!</v>
      </c>
      <c r="H646" s="39" t="e" vm="2">
        <v>#VALUE!</v>
      </c>
      <c r="I646" s="42" t="s">
        <v>3060</v>
      </c>
      <c r="J646" s="39" t="s">
        <v>149</v>
      </c>
      <c r="K646" s="39" t="s">
        <v>2518</v>
      </c>
      <c r="L646" s="42" t="s">
        <v>3061</v>
      </c>
      <c r="M646" s="42" t="s">
        <v>3062</v>
      </c>
      <c r="N646" s="42" t="s">
        <v>745</v>
      </c>
      <c r="O646" s="42" t="s">
        <v>32</v>
      </c>
      <c r="P646" s="42" t="s">
        <v>33</v>
      </c>
      <c r="Q646" s="30">
        <v>485924537</v>
      </c>
      <c r="R646" s="30">
        <v>485924537</v>
      </c>
      <c r="S646" s="30">
        <v>523900910.81623697</v>
      </c>
      <c r="T646" s="39" t="s">
        <v>34</v>
      </c>
      <c r="U646" s="39" t="s">
        <v>80</v>
      </c>
      <c r="V646" s="39" t="s">
        <v>81</v>
      </c>
      <c r="W646" s="42" t="s">
        <v>3063</v>
      </c>
      <c r="X646" s="39" t="s">
        <v>38</v>
      </c>
      <c r="Y646" s="43">
        <v>46022</v>
      </c>
    </row>
    <row r="647" spans="1:25" ht="80.099999999999994" customHeight="1">
      <c r="A647" s="37">
        <v>645</v>
      </c>
      <c r="B647" s="38">
        <v>1799</v>
      </c>
      <c r="C647" s="39">
        <v>2528977</v>
      </c>
      <c r="D647" s="40" t="s">
        <v>3064</v>
      </c>
      <c r="E647" s="41">
        <v>45359</v>
      </c>
      <c r="F647" s="41">
        <v>45307</v>
      </c>
      <c r="G647" s="39" t="e" vm="3">
        <v>#VALUE!</v>
      </c>
      <c r="H647" s="39" t="e" vm="2">
        <v>#VALUE!</v>
      </c>
      <c r="I647" s="42" t="s">
        <v>310</v>
      </c>
      <c r="J647" s="39" t="s">
        <v>149</v>
      </c>
      <c r="K647" s="39" t="s">
        <v>2518</v>
      </c>
      <c r="L647" s="42" t="s">
        <v>3065</v>
      </c>
      <c r="M647" s="42" t="s">
        <v>3066</v>
      </c>
      <c r="N647" s="42" t="s">
        <v>745</v>
      </c>
      <c r="O647" s="42" t="s">
        <v>32</v>
      </c>
      <c r="P647" s="42" t="s">
        <v>33</v>
      </c>
      <c r="Q647" s="30">
        <v>26000000</v>
      </c>
      <c r="R647" s="30">
        <v>26000000</v>
      </c>
      <c r="S647" s="30">
        <v>28337180.914670002</v>
      </c>
      <c r="T647" s="39" t="s">
        <v>34</v>
      </c>
      <c r="U647" s="39" t="s">
        <v>80</v>
      </c>
      <c r="V647" s="39" t="s">
        <v>81</v>
      </c>
      <c r="W647" s="42" t="s">
        <v>3067</v>
      </c>
      <c r="X647" s="39" t="s">
        <v>38</v>
      </c>
      <c r="Y647" s="43">
        <v>46022</v>
      </c>
    </row>
    <row r="648" spans="1:25" ht="80.099999999999994" customHeight="1">
      <c r="A648" s="37">
        <v>646</v>
      </c>
      <c r="B648" s="38">
        <v>1801</v>
      </c>
      <c r="C648" s="39">
        <v>2522200</v>
      </c>
      <c r="D648" s="40" t="s">
        <v>3068</v>
      </c>
      <c r="E648" s="41">
        <v>45365</v>
      </c>
      <c r="F648" s="41">
        <v>45314</v>
      </c>
      <c r="G648" s="39" t="e" vm="81">
        <v>#VALUE!</v>
      </c>
      <c r="H648" s="39" t="e" vm="20">
        <v>#VALUE!</v>
      </c>
      <c r="I648" s="42" t="s">
        <v>3069</v>
      </c>
      <c r="J648" s="39" t="s">
        <v>149</v>
      </c>
      <c r="K648" s="39" t="s">
        <v>3070</v>
      </c>
      <c r="L648" s="42" t="s">
        <v>3071</v>
      </c>
      <c r="M648" s="42" t="s">
        <v>3072</v>
      </c>
      <c r="N648" s="42" t="s">
        <v>3073</v>
      </c>
      <c r="O648" s="42" t="s">
        <v>32</v>
      </c>
      <c r="P648" s="42" t="s">
        <v>33</v>
      </c>
      <c r="Q648" s="30">
        <v>26000000</v>
      </c>
      <c r="R648" s="30">
        <v>0</v>
      </c>
      <c r="S648" s="30">
        <v>0</v>
      </c>
      <c r="T648" s="39" t="s">
        <v>34</v>
      </c>
      <c r="U648" s="39" t="s">
        <v>35</v>
      </c>
      <c r="V648" s="39" t="s">
        <v>36</v>
      </c>
      <c r="W648" s="42" t="s">
        <v>3074</v>
      </c>
      <c r="X648" s="39" t="s">
        <v>38</v>
      </c>
      <c r="Y648" s="43">
        <v>46022</v>
      </c>
    </row>
    <row r="649" spans="1:25" ht="80.099999999999994" customHeight="1">
      <c r="A649" s="37">
        <v>647</v>
      </c>
      <c r="B649" s="38">
        <v>1803</v>
      </c>
      <c r="C649" s="37">
        <v>2624348</v>
      </c>
      <c r="D649" s="40" t="s">
        <v>3075</v>
      </c>
      <c r="E649" s="41">
        <v>45370</v>
      </c>
      <c r="F649" s="41">
        <v>45275</v>
      </c>
      <c r="G649" s="39" t="e" vm="3">
        <v>#VALUE!</v>
      </c>
      <c r="H649" s="39" t="e" vm="2">
        <v>#VALUE!</v>
      </c>
      <c r="I649" s="42" t="s">
        <v>3076</v>
      </c>
      <c r="J649" s="39" t="s">
        <v>27</v>
      </c>
      <c r="K649" s="39" t="s">
        <v>3077</v>
      </c>
      <c r="L649" s="42" t="s">
        <v>3078</v>
      </c>
      <c r="M649" s="42" t="s">
        <v>3079</v>
      </c>
      <c r="N649" s="47" t="s">
        <v>3080</v>
      </c>
      <c r="O649" s="42" t="s">
        <v>32</v>
      </c>
      <c r="P649" s="42" t="s">
        <v>114</v>
      </c>
      <c r="Q649" s="30">
        <v>26003098</v>
      </c>
      <c r="R649" s="30">
        <v>0</v>
      </c>
      <c r="S649" s="30">
        <v>0</v>
      </c>
      <c r="T649" s="39" t="s">
        <v>34</v>
      </c>
      <c r="U649" s="39" t="s">
        <v>35</v>
      </c>
      <c r="V649" s="39" t="s">
        <v>36</v>
      </c>
      <c r="W649" s="46" t="s">
        <v>3081</v>
      </c>
      <c r="X649" s="39" t="s">
        <v>38</v>
      </c>
      <c r="Y649" s="43">
        <v>45716</v>
      </c>
    </row>
    <row r="650" spans="1:25" ht="80.099999999999994" customHeight="1">
      <c r="A650" s="37">
        <v>648</v>
      </c>
      <c r="B650" s="38">
        <v>1805</v>
      </c>
      <c r="C650" s="39">
        <v>2528985</v>
      </c>
      <c r="D650" s="40" t="s">
        <v>3082</v>
      </c>
      <c r="E650" s="41">
        <v>45373</v>
      </c>
      <c r="F650" s="41">
        <v>45364</v>
      </c>
      <c r="G650" s="39" t="e" vm="82">
        <v>#VALUE!</v>
      </c>
      <c r="H650" s="39" t="e" vm="28">
        <v>#VALUE!</v>
      </c>
      <c r="I650" s="42" t="s">
        <v>315</v>
      </c>
      <c r="J650" s="39" t="s">
        <v>149</v>
      </c>
      <c r="K650" s="39" t="s">
        <v>150</v>
      </c>
      <c r="L650" s="42" t="s">
        <v>3083</v>
      </c>
      <c r="M650" s="42" t="s">
        <v>927</v>
      </c>
      <c r="N650" s="42" t="s">
        <v>1405</v>
      </c>
      <c r="O650" s="42" t="s">
        <v>32</v>
      </c>
      <c r="P650" s="42" t="s">
        <v>33</v>
      </c>
      <c r="Q650" s="30">
        <v>26000000</v>
      </c>
      <c r="R650" s="30">
        <v>26000000</v>
      </c>
      <c r="S650" s="30">
        <v>27836448.870166998</v>
      </c>
      <c r="T650" s="39" t="s">
        <v>34</v>
      </c>
      <c r="U650" s="39" t="s">
        <v>80</v>
      </c>
      <c r="V650" s="39" t="s">
        <v>81</v>
      </c>
      <c r="W650" s="42" t="s">
        <v>3084</v>
      </c>
      <c r="X650" s="39" t="s">
        <v>38</v>
      </c>
      <c r="Y650" s="43">
        <v>46022</v>
      </c>
    </row>
    <row r="651" spans="1:25" ht="80.099999999999994" customHeight="1">
      <c r="A651" s="37">
        <v>649</v>
      </c>
      <c r="B651" s="38">
        <v>1807</v>
      </c>
      <c r="C651" s="39">
        <v>2529069</v>
      </c>
      <c r="D651" s="40" t="s">
        <v>3085</v>
      </c>
      <c r="E651" s="41">
        <v>45377</v>
      </c>
      <c r="F651" s="41">
        <v>45369</v>
      </c>
      <c r="G651" s="39" t="e" vm="3">
        <v>#VALUE!</v>
      </c>
      <c r="H651" s="39" t="e" vm="2">
        <v>#VALUE!</v>
      </c>
      <c r="I651" s="42" t="s">
        <v>778</v>
      </c>
      <c r="J651" s="39" t="s">
        <v>149</v>
      </c>
      <c r="K651" s="39" t="s">
        <v>2518</v>
      </c>
      <c r="L651" s="42" t="s">
        <v>3086</v>
      </c>
      <c r="M651" s="42" t="s">
        <v>1328</v>
      </c>
      <c r="N651" s="42" t="s">
        <v>745</v>
      </c>
      <c r="O651" s="42" t="s">
        <v>32</v>
      </c>
      <c r="P651" s="42" t="s">
        <v>33</v>
      </c>
      <c r="Q651" s="30">
        <v>26000000</v>
      </c>
      <c r="R651" s="30">
        <v>26000000</v>
      </c>
      <c r="S651" s="30">
        <v>27836448.870166998</v>
      </c>
      <c r="T651" s="39" t="s">
        <v>34</v>
      </c>
      <c r="U651" s="39" t="s">
        <v>80</v>
      </c>
      <c r="V651" s="39" t="s">
        <v>81</v>
      </c>
      <c r="W651" s="42" t="s">
        <v>3087</v>
      </c>
      <c r="X651" s="39" t="s">
        <v>38</v>
      </c>
      <c r="Y651" s="43">
        <v>46022</v>
      </c>
    </row>
    <row r="652" spans="1:25" ht="80.099999999999994" customHeight="1">
      <c r="A652" s="37">
        <v>650</v>
      </c>
      <c r="B652" s="38">
        <v>1808</v>
      </c>
      <c r="C652" s="39">
        <v>2529720</v>
      </c>
      <c r="D652" s="40" t="s">
        <v>3088</v>
      </c>
      <c r="E652" s="41">
        <v>45377</v>
      </c>
      <c r="F652" s="41">
        <v>45365</v>
      </c>
      <c r="G652" s="39" t="e" vm="3">
        <v>#VALUE!</v>
      </c>
      <c r="H652" s="39" t="e" vm="2">
        <v>#VALUE!</v>
      </c>
      <c r="I652" s="42" t="s">
        <v>2390</v>
      </c>
      <c r="J652" s="39" t="s">
        <v>149</v>
      </c>
      <c r="K652" s="39" t="s">
        <v>2518</v>
      </c>
      <c r="L652" s="42" t="s">
        <v>3089</v>
      </c>
      <c r="M652" s="42" t="s">
        <v>1328</v>
      </c>
      <c r="N652" s="42" t="s">
        <v>745</v>
      </c>
      <c r="O652" s="42" t="s">
        <v>32</v>
      </c>
      <c r="P652" s="42" t="s">
        <v>114</v>
      </c>
      <c r="Q652" s="30">
        <v>26000000</v>
      </c>
      <c r="R652" s="30">
        <v>26000000</v>
      </c>
      <c r="S652" s="30">
        <v>28470000</v>
      </c>
      <c r="T652" s="39" t="s">
        <v>34</v>
      </c>
      <c r="U652" s="39" t="s">
        <v>80</v>
      </c>
      <c r="V652" s="39" t="s">
        <v>81</v>
      </c>
      <c r="W652" s="42" t="s">
        <v>3090</v>
      </c>
      <c r="X652" s="39" t="s">
        <v>38</v>
      </c>
      <c r="Y652" s="43">
        <v>46022</v>
      </c>
    </row>
    <row r="653" spans="1:25" ht="80.099999999999994" customHeight="1">
      <c r="A653" s="37">
        <v>651</v>
      </c>
      <c r="B653" s="38">
        <v>1809</v>
      </c>
      <c r="C653" s="39">
        <v>2529020</v>
      </c>
      <c r="D653" s="40" t="s">
        <v>3091</v>
      </c>
      <c r="E653" s="41">
        <v>45377</v>
      </c>
      <c r="F653" s="41">
        <v>44685</v>
      </c>
      <c r="G653" s="39" t="e" vm="8">
        <v>#VALUE!</v>
      </c>
      <c r="H653" s="39" t="e" vm="9">
        <v>#VALUE!</v>
      </c>
      <c r="I653" s="42" t="s">
        <v>3092</v>
      </c>
      <c r="J653" s="39" t="s">
        <v>119</v>
      </c>
      <c r="K653" s="39" t="s">
        <v>3093</v>
      </c>
      <c r="L653" s="42" t="s">
        <v>3094</v>
      </c>
      <c r="M653" s="42" t="s">
        <v>30</v>
      </c>
      <c r="N653" s="42" t="s">
        <v>3095</v>
      </c>
      <c r="O653" s="42" t="s">
        <v>32</v>
      </c>
      <c r="P653" s="42" t="s">
        <v>33</v>
      </c>
      <c r="Q653" s="30">
        <v>90852600</v>
      </c>
      <c r="R653" s="30">
        <v>0</v>
      </c>
      <c r="S653" s="30">
        <v>0</v>
      </c>
      <c r="T653" s="39" t="s">
        <v>34</v>
      </c>
      <c r="U653" s="39" t="s">
        <v>35</v>
      </c>
      <c r="V653" s="39" t="s">
        <v>36</v>
      </c>
      <c r="W653" s="46" t="s">
        <v>3096</v>
      </c>
      <c r="X653" s="39" t="s">
        <v>38</v>
      </c>
      <c r="Y653" s="43">
        <v>45930</v>
      </c>
    </row>
    <row r="654" spans="1:25" ht="80.099999999999994" customHeight="1">
      <c r="A654" s="37">
        <v>652</v>
      </c>
      <c r="B654" s="38">
        <v>1810</v>
      </c>
      <c r="C654" s="39" t="s">
        <v>3097</v>
      </c>
      <c r="D654" s="40" t="s">
        <v>3098</v>
      </c>
      <c r="E654" s="41">
        <v>45377</v>
      </c>
      <c r="F654" s="41">
        <v>45371</v>
      </c>
      <c r="G654" s="39" t="e" vm="33">
        <v>#VALUE!</v>
      </c>
      <c r="H654" s="39" t="e" vm="70">
        <v>#VALUE!</v>
      </c>
      <c r="I654" s="42" t="s">
        <v>3099</v>
      </c>
      <c r="J654" s="39" t="s">
        <v>27</v>
      </c>
      <c r="K654" s="39" t="s">
        <v>819</v>
      </c>
      <c r="L654" s="42" t="s">
        <v>3100</v>
      </c>
      <c r="M654" s="42" t="s">
        <v>3101</v>
      </c>
      <c r="N654" s="42" t="s">
        <v>3102</v>
      </c>
      <c r="O654" s="42" t="s">
        <v>32</v>
      </c>
      <c r="P654" s="42" t="s">
        <v>33</v>
      </c>
      <c r="Q654" s="30">
        <v>176837340</v>
      </c>
      <c r="R654" s="30">
        <v>0</v>
      </c>
      <c r="S654" s="30">
        <v>0</v>
      </c>
      <c r="T654" s="39" t="s">
        <v>34</v>
      </c>
      <c r="U654" s="39" t="s">
        <v>35</v>
      </c>
      <c r="V654" s="39" t="s">
        <v>36</v>
      </c>
      <c r="W654" s="42" t="s">
        <v>3103</v>
      </c>
      <c r="X654" s="39" t="s">
        <v>48</v>
      </c>
      <c r="Y654" s="43">
        <v>46022</v>
      </c>
    </row>
    <row r="655" spans="1:25" ht="80.099999999999994" customHeight="1">
      <c r="A655" s="37">
        <v>653</v>
      </c>
      <c r="B655" s="38">
        <v>1811</v>
      </c>
      <c r="C655" s="39">
        <v>2527386</v>
      </c>
      <c r="D655" s="40" t="s">
        <v>3104</v>
      </c>
      <c r="E655" s="41">
        <v>45383</v>
      </c>
      <c r="F655" s="41">
        <v>45370</v>
      </c>
      <c r="G655" s="39" t="e" vm="83">
        <v>#VALUE!</v>
      </c>
      <c r="H655" s="39" t="e" vm="20">
        <v>#VALUE!</v>
      </c>
      <c r="I655" s="42" t="s">
        <v>743</v>
      </c>
      <c r="J655" s="39" t="s">
        <v>149</v>
      </c>
      <c r="K655" s="39" t="s">
        <v>2518</v>
      </c>
      <c r="L655" s="42" t="s">
        <v>3105</v>
      </c>
      <c r="M655" s="42" t="s">
        <v>3106</v>
      </c>
      <c r="N655" s="42" t="s">
        <v>745</v>
      </c>
      <c r="O655" s="42" t="s">
        <v>32</v>
      </c>
      <c r="P655" s="42" t="s">
        <v>33</v>
      </c>
      <c r="Q655" s="30">
        <v>755560602</v>
      </c>
      <c r="R655" s="30">
        <v>755560602</v>
      </c>
      <c r="S655" s="30">
        <v>808927848.68792796</v>
      </c>
      <c r="T655" s="39" t="s">
        <v>34</v>
      </c>
      <c r="U655" s="39" t="s">
        <v>80</v>
      </c>
      <c r="V655" s="39" t="s">
        <v>81</v>
      </c>
      <c r="W655" s="42" t="s">
        <v>3107</v>
      </c>
      <c r="X655" s="39" t="s">
        <v>38</v>
      </c>
      <c r="Y655" s="43">
        <v>46022</v>
      </c>
    </row>
    <row r="656" spans="1:25" ht="80.099999999999994" customHeight="1">
      <c r="A656" s="37">
        <v>654</v>
      </c>
      <c r="B656" s="38">
        <v>1812</v>
      </c>
      <c r="C656" s="39">
        <v>2530301</v>
      </c>
      <c r="D656" s="40" t="s">
        <v>3108</v>
      </c>
      <c r="E656" s="41">
        <v>45383</v>
      </c>
      <c r="F656" s="41">
        <v>43147</v>
      </c>
      <c r="G656" s="39" t="e" vm="21">
        <v>#VALUE!</v>
      </c>
      <c r="H656" s="39" t="e" vm="22">
        <v>#VALUE!</v>
      </c>
      <c r="I656" s="42" t="s">
        <v>3109</v>
      </c>
      <c r="J656" s="39" t="s">
        <v>27</v>
      </c>
      <c r="K656" s="39" t="s">
        <v>3110</v>
      </c>
      <c r="L656" s="42" t="s">
        <v>3111</v>
      </c>
      <c r="M656" s="42" t="s">
        <v>3112</v>
      </c>
      <c r="N656" s="42" t="s">
        <v>3113</v>
      </c>
      <c r="O656" s="42" t="s">
        <v>32</v>
      </c>
      <c r="P656" s="42" t="s">
        <v>114</v>
      </c>
      <c r="Q656" s="30">
        <v>41481000</v>
      </c>
      <c r="R656" s="30">
        <v>0</v>
      </c>
      <c r="S656" s="30">
        <v>0</v>
      </c>
      <c r="T656" s="39" t="s">
        <v>34</v>
      </c>
      <c r="U656" s="39" t="s">
        <v>35</v>
      </c>
      <c r="V656" s="39" t="s">
        <v>36</v>
      </c>
      <c r="W656" s="42" t="s">
        <v>3114</v>
      </c>
      <c r="X656" s="39" t="s">
        <v>38</v>
      </c>
      <c r="Y656" s="43">
        <v>46022</v>
      </c>
    </row>
    <row r="657" spans="1:25" ht="80.099999999999994" customHeight="1">
      <c r="A657" s="37">
        <v>655</v>
      </c>
      <c r="B657" s="38">
        <v>1813</v>
      </c>
      <c r="C657" s="39" t="s">
        <v>49</v>
      </c>
      <c r="D657" s="40">
        <v>2018000238</v>
      </c>
      <c r="E657" s="41">
        <v>45386</v>
      </c>
      <c r="F657" s="41">
        <v>45386</v>
      </c>
      <c r="G657" s="39" t="e" vm="3">
        <v>#VALUE!</v>
      </c>
      <c r="H657" s="39" t="e" vm="2">
        <v>#VALUE!</v>
      </c>
      <c r="I657" s="42" t="s">
        <v>3115</v>
      </c>
      <c r="J657" s="39" t="s">
        <v>52</v>
      </c>
      <c r="K657" s="39" t="s">
        <v>110</v>
      </c>
      <c r="L657" s="42" t="s">
        <v>3116</v>
      </c>
      <c r="M657" s="42" t="s">
        <v>3117</v>
      </c>
      <c r="N657" s="42" t="s">
        <v>3118</v>
      </c>
      <c r="O657" s="42" t="s">
        <v>32</v>
      </c>
      <c r="P657" s="42" t="s">
        <v>114</v>
      </c>
      <c r="Q657" s="30">
        <v>92560536</v>
      </c>
      <c r="R657" s="30">
        <v>0</v>
      </c>
      <c r="S657" s="30">
        <v>0</v>
      </c>
      <c r="T657" s="39" t="s">
        <v>34</v>
      </c>
      <c r="U657" s="39" t="s">
        <v>35</v>
      </c>
      <c r="V657" s="39" t="s">
        <v>36</v>
      </c>
      <c r="W657" s="46" t="s">
        <v>3119</v>
      </c>
      <c r="X657" s="39" t="s">
        <v>38</v>
      </c>
      <c r="Y657" s="43">
        <v>45808</v>
      </c>
    </row>
    <row r="658" spans="1:25" ht="80.099999999999994" customHeight="1">
      <c r="A658" s="37">
        <v>656</v>
      </c>
      <c r="B658" s="38">
        <v>1814</v>
      </c>
      <c r="C658" s="39">
        <v>2533366</v>
      </c>
      <c r="D658" s="40" t="s">
        <v>3120</v>
      </c>
      <c r="E658" s="41">
        <v>45387</v>
      </c>
      <c r="F658" s="41">
        <v>45141</v>
      </c>
      <c r="G658" s="39" t="e" vm="3">
        <v>#VALUE!</v>
      </c>
      <c r="H658" s="39" t="e" vm="2">
        <v>#VALUE!</v>
      </c>
      <c r="I658" s="42" t="s">
        <v>3121</v>
      </c>
      <c r="J658" s="39" t="s">
        <v>27</v>
      </c>
      <c r="K658" s="39" t="s">
        <v>463</v>
      </c>
      <c r="L658" s="42" t="s">
        <v>3122</v>
      </c>
      <c r="M658" s="42" t="s">
        <v>3123</v>
      </c>
      <c r="N658" s="42" t="s">
        <v>3124</v>
      </c>
      <c r="O658" s="42" t="s">
        <v>32</v>
      </c>
      <c r="P658" s="42" t="s">
        <v>33</v>
      </c>
      <c r="Q658" s="30">
        <v>429858000</v>
      </c>
      <c r="R658" s="30">
        <v>0</v>
      </c>
      <c r="S658" s="30">
        <v>0</v>
      </c>
      <c r="T658" s="39" t="s">
        <v>34</v>
      </c>
      <c r="U658" s="39" t="s">
        <v>35</v>
      </c>
      <c r="V658" s="39" t="s">
        <v>36</v>
      </c>
      <c r="W658" s="42" t="s">
        <v>3125</v>
      </c>
      <c r="X658" s="39" t="s">
        <v>38</v>
      </c>
      <c r="Y658" s="43">
        <v>46022</v>
      </c>
    </row>
    <row r="659" spans="1:25" ht="80.099999999999994" customHeight="1">
      <c r="A659" s="37">
        <v>657</v>
      </c>
      <c r="B659" s="38">
        <v>1815</v>
      </c>
      <c r="C659" s="39">
        <v>2533361</v>
      </c>
      <c r="D659" s="40" t="s">
        <v>3126</v>
      </c>
      <c r="E659" s="41">
        <v>45390</v>
      </c>
      <c r="F659" s="41">
        <v>45387</v>
      </c>
      <c r="G659" s="39" t="e" vm="3">
        <v>#VALUE!</v>
      </c>
      <c r="H659" s="39" t="e" vm="2">
        <v>#VALUE!</v>
      </c>
      <c r="I659" s="42" t="s">
        <v>1940</v>
      </c>
      <c r="J659" s="39" t="s">
        <v>149</v>
      </c>
      <c r="K659" s="39" t="s">
        <v>2518</v>
      </c>
      <c r="L659" s="42" t="s">
        <v>3127</v>
      </c>
      <c r="M659" s="42" t="s">
        <v>3128</v>
      </c>
      <c r="N659" s="42" t="s">
        <v>745</v>
      </c>
      <c r="O659" s="42" t="s">
        <v>32</v>
      </c>
      <c r="P659" s="42" t="s">
        <v>33</v>
      </c>
      <c r="Q659" s="30">
        <v>459688278</v>
      </c>
      <c r="R659" s="30">
        <v>459688278</v>
      </c>
      <c r="S659" s="30">
        <v>511574484.06129801</v>
      </c>
      <c r="T659" s="39" t="s">
        <v>34</v>
      </c>
      <c r="U659" s="39" t="s">
        <v>80</v>
      </c>
      <c r="V659" s="39" t="s">
        <v>81</v>
      </c>
      <c r="W659" s="46" t="s">
        <v>3129</v>
      </c>
      <c r="X659" s="39" t="s">
        <v>38</v>
      </c>
      <c r="Y659" s="43">
        <v>45930</v>
      </c>
    </row>
    <row r="660" spans="1:25" ht="80.099999999999994" customHeight="1">
      <c r="A660" s="37">
        <v>658</v>
      </c>
      <c r="B660" s="38">
        <v>1816</v>
      </c>
      <c r="C660" s="39">
        <v>2548583</v>
      </c>
      <c r="D660" s="40" t="s">
        <v>3130</v>
      </c>
      <c r="E660" s="41">
        <v>45390</v>
      </c>
      <c r="F660" s="41">
        <v>44944</v>
      </c>
      <c r="G660" s="39" t="e" vm="3">
        <v>#VALUE!</v>
      </c>
      <c r="H660" s="39" t="e" vm="2">
        <v>#VALUE!</v>
      </c>
      <c r="I660" s="42" t="s">
        <v>3131</v>
      </c>
      <c r="J660" s="39" t="s">
        <v>27</v>
      </c>
      <c r="K660" s="39" t="s">
        <v>132</v>
      </c>
      <c r="L660" s="42" t="s">
        <v>3132</v>
      </c>
      <c r="M660" s="42" t="s">
        <v>3133</v>
      </c>
      <c r="N660" s="42" t="s">
        <v>4690</v>
      </c>
      <c r="O660" s="42" t="s">
        <v>32</v>
      </c>
      <c r="P660" s="42" t="s">
        <v>114</v>
      </c>
      <c r="Q660" s="30">
        <v>195000000</v>
      </c>
      <c r="R660" s="30">
        <v>0</v>
      </c>
      <c r="S660" s="30">
        <v>0</v>
      </c>
      <c r="T660" s="39" t="s">
        <v>34</v>
      </c>
      <c r="U660" s="39" t="s">
        <v>35</v>
      </c>
      <c r="V660" s="39" t="s">
        <v>36</v>
      </c>
      <c r="W660" s="42" t="s">
        <v>3134</v>
      </c>
      <c r="X660" s="39" t="s">
        <v>38</v>
      </c>
      <c r="Y660" s="43">
        <v>46022</v>
      </c>
    </row>
    <row r="661" spans="1:25" ht="80.099999999999994" customHeight="1">
      <c r="A661" s="37">
        <v>659</v>
      </c>
      <c r="B661" s="38">
        <v>1819</v>
      </c>
      <c r="C661" s="37">
        <v>2596316</v>
      </c>
      <c r="D661" s="40" t="s">
        <v>3135</v>
      </c>
      <c r="E661" s="41">
        <v>45393</v>
      </c>
      <c r="F661" s="41">
        <v>45314</v>
      </c>
      <c r="G661" s="39" t="e" vm="3">
        <v>#VALUE!</v>
      </c>
      <c r="H661" s="39" t="e" vm="2">
        <v>#VALUE!</v>
      </c>
      <c r="I661" s="42" t="s">
        <v>1398</v>
      </c>
      <c r="J661" s="39" t="s">
        <v>27</v>
      </c>
      <c r="K661" s="39" t="s">
        <v>346</v>
      </c>
      <c r="L661" s="42" t="s">
        <v>3136</v>
      </c>
      <c r="M661" s="42" t="s">
        <v>3137</v>
      </c>
      <c r="N661" s="42" t="s">
        <v>2501</v>
      </c>
      <c r="O661" s="42" t="s">
        <v>32</v>
      </c>
      <c r="P661" s="42" t="s">
        <v>114</v>
      </c>
      <c r="Q661" s="30">
        <v>26000000</v>
      </c>
      <c r="R661" s="30">
        <v>0</v>
      </c>
      <c r="S661" s="30">
        <v>0</v>
      </c>
      <c r="T661" s="39" t="s">
        <v>34</v>
      </c>
      <c r="U661" s="39" t="s">
        <v>35</v>
      </c>
      <c r="V661" s="39" t="s">
        <v>36</v>
      </c>
      <c r="W661" s="44" t="s">
        <v>3138</v>
      </c>
      <c r="X661" s="39" t="s">
        <v>38</v>
      </c>
      <c r="Y661" s="43">
        <v>45808</v>
      </c>
    </row>
    <row r="662" spans="1:25" ht="80.099999999999994" customHeight="1">
      <c r="A662" s="37">
        <v>660</v>
      </c>
      <c r="B662" s="38">
        <v>1820</v>
      </c>
      <c r="C662" s="39">
        <v>2533363</v>
      </c>
      <c r="D662" s="40" t="s">
        <v>3139</v>
      </c>
      <c r="E662" s="41">
        <v>45397</v>
      </c>
      <c r="F662" s="41">
        <v>45394</v>
      </c>
      <c r="G662" s="39" t="e" vm="3">
        <v>#VALUE!</v>
      </c>
      <c r="H662" s="39" t="e" vm="2">
        <v>#VALUE!</v>
      </c>
      <c r="I662" s="42" t="s">
        <v>1362</v>
      </c>
      <c r="J662" s="39" t="s">
        <v>149</v>
      </c>
      <c r="K662" s="39" t="s">
        <v>2518</v>
      </c>
      <c r="L662" s="42" t="s">
        <v>3140</v>
      </c>
      <c r="M662" s="42" t="s">
        <v>3141</v>
      </c>
      <c r="N662" s="42" t="s">
        <v>745</v>
      </c>
      <c r="O662" s="42" t="s">
        <v>32</v>
      </c>
      <c r="P662" s="42" t="s">
        <v>33</v>
      </c>
      <c r="Q662" s="30">
        <v>26000000</v>
      </c>
      <c r="R662" s="30">
        <v>26000000</v>
      </c>
      <c r="S662" s="30">
        <v>28470000</v>
      </c>
      <c r="T662" s="39" t="s">
        <v>34</v>
      </c>
      <c r="U662" s="39" t="s">
        <v>80</v>
      </c>
      <c r="V662" s="39" t="s">
        <v>81</v>
      </c>
      <c r="W662" s="45" t="s">
        <v>3142</v>
      </c>
      <c r="X662" s="39" t="s">
        <v>38</v>
      </c>
      <c r="Y662" s="43">
        <v>45808</v>
      </c>
    </row>
    <row r="663" spans="1:25" ht="80.099999999999994" customHeight="1">
      <c r="A663" s="37">
        <v>661</v>
      </c>
      <c r="B663" s="38">
        <v>1821</v>
      </c>
      <c r="C663" s="39">
        <v>2532882</v>
      </c>
      <c r="D663" s="40" t="s">
        <v>3143</v>
      </c>
      <c r="E663" s="41">
        <v>45397</v>
      </c>
      <c r="F663" s="41">
        <v>45386</v>
      </c>
      <c r="G663" s="39" t="e" vm="41">
        <v>#VALUE!</v>
      </c>
      <c r="H663" s="39" t="e" vm="42">
        <v>#VALUE!</v>
      </c>
      <c r="I663" s="42" t="s">
        <v>1182</v>
      </c>
      <c r="J663" s="39" t="s">
        <v>149</v>
      </c>
      <c r="K663" s="39" t="s">
        <v>2518</v>
      </c>
      <c r="L663" s="42" t="s">
        <v>3144</v>
      </c>
      <c r="M663" s="42" t="s">
        <v>3145</v>
      </c>
      <c r="N663" s="42" t="s">
        <v>745</v>
      </c>
      <c r="O663" s="42" t="s">
        <v>32</v>
      </c>
      <c r="P663" s="42" t="s">
        <v>33</v>
      </c>
      <c r="Q663" s="30">
        <v>26000000</v>
      </c>
      <c r="R663" s="30">
        <v>26000000</v>
      </c>
      <c r="S663" s="30">
        <v>28470000</v>
      </c>
      <c r="T663" s="39" t="s">
        <v>34</v>
      </c>
      <c r="U663" s="39" t="s">
        <v>80</v>
      </c>
      <c r="V663" s="39" t="s">
        <v>81</v>
      </c>
      <c r="W663" s="42" t="s">
        <v>3146</v>
      </c>
      <c r="X663" s="39" t="s">
        <v>38</v>
      </c>
      <c r="Y663" s="43">
        <v>46022</v>
      </c>
    </row>
    <row r="664" spans="1:25" ht="80.099999999999994" customHeight="1">
      <c r="A664" s="37">
        <v>662</v>
      </c>
      <c r="B664" s="38">
        <v>1822</v>
      </c>
      <c r="C664" s="39">
        <v>2601698</v>
      </c>
      <c r="D664" s="40" t="s">
        <v>3147</v>
      </c>
      <c r="E664" s="41">
        <v>45397</v>
      </c>
      <c r="F664" s="41">
        <v>45383</v>
      </c>
      <c r="G664" s="39" t="e" vm="3">
        <v>#VALUE!</v>
      </c>
      <c r="H664" s="39" t="e" vm="2">
        <v>#VALUE!</v>
      </c>
      <c r="I664" s="42" t="s">
        <v>402</v>
      </c>
      <c r="J664" s="39" t="s">
        <v>149</v>
      </c>
      <c r="K664" s="39" t="s">
        <v>2518</v>
      </c>
      <c r="L664" s="42" t="s">
        <v>3148</v>
      </c>
      <c r="M664" s="42" t="s">
        <v>2559</v>
      </c>
      <c r="N664" s="42" t="s">
        <v>745</v>
      </c>
      <c r="O664" s="42" t="s">
        <v>32</v>
      </c>
      <c r="P664" s="42" t="s">
        <v>33</v>
      </c>
      <c r="Q664" s="30">
        <v>150000000</v>
      </c>
      <c r="R664" s="30">
        <v>150000000</v>
      </c>
      <c r="S664" s="30">
        <v>159647067.24761301</v>
      </c>
      <c r="T664" s="39" t="s">
        <v>34</v>
      </c>
      <c r="U664" s="39" t="s">
        <v>80</v>
      </c>
      <c r="V664" s="39" t="s">
        <v>81</v>
      </c>
      <c r="W664" s="42" t="s">
        <v>3149</v>
      </c>
      <c r="X664" s="39" t="s">
        <v>38</v>
      </c>
      <c r="Y664" s="43">
        <v>46022</v>
      </c>
    </row>
    <row r="665" spans="1:25" ht="80.099999999999994" customHeight="1">
      <c r="A665" s="37">
        <v>663</v>
      </c>
      <c r="B665" s="38">
        <v>1823</v>
      </c>
      <c r="C665" s="39">
        <v>2536362</v>
      </c>
      <c r="D665" s="40" t="s">
        <v>3150</v>
      </c>
      <c r="E665" s="41">
        <v>45397</v>
      </c>
      <c r="F665" s="41">
        <v>45397</v>
      </c>
      <c r="G665" s="39" t="e" vm="84">
        <v>#VALUE!</v>
      </c>
      <c r="H665" s="39" t="e" vm="2">
        <v>#VALUE!</v>
      </c>
      <c r="I665" s="42" t="s">
        <v>3151</v>
      </c>
      <c r="J665" s="39" t="s">
        <v>27</v>
      </c>
      <c r="K665" s="39" t="s">
        <v>3152</v>
      </c>
      <c r="L665" s="42" t="s">
        <v>3153</v>
      </c>
      <c r="M665" s="42" t="s">
        <v>3154</v>
      </c>
      <c r="N665" s="42" t="s">
        <v>3155</v>
      </c>
      <c r="O665" s="42" t="s">
        <v>32</v>
      </c>
      <c r="P665" s="42" t="s">
        <v>33</v>
      </c>
      <c r="Q665" s="30">
        <v>36000000</v>
      </c>
      <c r="R665" s="30">
        <v>0</v>
      </c>
      <c r="S665" s="30">
        <v>0</v>
      </c>
      <c r="T665" s="39" t="s">
        <v>34</v>
      </c>
      <c r="U665" s="39" t="s">
        <v>35</v>
      </c>
      <c r="V665" s="39" t="s">
        <v>36</v>
      </c>
      <c r="W665" s="44" t="s">
        <v>3156</v>
      </c>
      <c r="X665" s="39" t="s">
        <v>38</v>
      </c>
      <c r="Y665" s="43">
        <v>45869</v>
      </c>
    </row>
    <row r="666" spans="1:25" ht="80.099999999999994" customHeight="1">
      <c r="A666" s="37">
        <v>664</v>
      </c>
      <c r="B666" s="38">
        <v>1830</v>
      </c>
      <c r="C666" s="39">
        <v>2536432</v>
      </c>
      <c r="D666" s="40" t="s">
        <v>3157</v>
      </c>
      <c r="E666" s="41">
        <v>45406</v>
      </c>
      <c r="F666" s="41">
        <v>45398</v>
      </c>
      <c r="G666" s="39" t="e" vm="15">
        <v>#VALUE!</v>
      </c>
      <c r="H666" s="39" t="e" vm="16">
        <v>#VALUE!</v>
      </c>
      <c r="I666" s="42" t="s">
        <v>3158</v>
      </c>
      <c r="J666" s="39" t="s">
        <v>27</v>
      </c>
      <c r="K666" s="39" t="s">
        <v>3159</v>
      </c>
      <c r="L666" s="42" t="s">
        <v>3160</v>
      </c>
      <c r="M666" s="42" t="s">
        <v>3161</v>
      </c>
      <c r="N666" s="42" t="s">
        <v>3162</v>
      </c>
      <c r="O666" s="42" t="s">
        <v>32</v>
      </c>
      <c r="P666" s="42" t="s">
        <v>33</v>
      </c>
      <c r="Q666" s="30">
        <v>110000000</v>
      </c>
      <c r="R666" s="30">
        <v>0</v>
      </c>
      <c r="S666" s="30">
        <v>0</v>
      </c>
      <c r="T666" s="39" t="s">
        <v>34</v>
      </c>
      <c r="U666" s="39" t="s">
        <v>181</v>
      </c>
      <c r="V666" s="37" t="s">
        <v>181</v>
      </c>
      <c r="W666" s="42" t="s">
        <v>3163</v>
      </c>
      <c r="X666" s="39" t="s">
        <v>38</v>
      </c>
      <c r="Y666" s="43">
        <v>45930</v>
      </c>
    </row>
    <row r="667" spans="1:25" ht="80.099999999999994" customHeight="1">
      <c r="A667" s="37">
        <v>665</v>
      </c>
      <c r="B667" s="38">
        <v>1831</v>
      </c>
      <c r="C667" s="39" t="s">
        <v>49</v>
      </c>
      <c r="D667" s="40"/>
      <c r="E667" s="41">
        <v>45415</v>
      </c>
      <c r="F667" s="41">
        <v>45415</v>
      </c>
      <c r="G667" s="39" t="e" vm="19">
        <v>#VALUE!</v>
      </c>
      <c r="H667" s="39" t="e" vm="20">
        <v>#VALUE!</v>
      </c>
      <c r="I667" s="42" t="s">
        <v>3164</v>
      </c>
      <c r="J667" s="39" t="s">
        <v>119</v>
      </c>
      <c r="K667" s="39" t="s">
        <v>3165</v>
      </c>
      <c r="L667" s="42" t="s">
        <v>3164</v>
      </c>
      <c r="M667" s="42" t="s">
        <v>3166</v>
      </c>
      <c r="N667" s="42" t="s">
        <v>3167</v>
      </c>
      <c r="O667" s="42" t="s">
        <v>32</v>
      </c>
      <c r="P667" s="42" t="s">
        <v>114</v>
      </c>
      <c r="Q667" s="30">
        <v>0</v>
      </c>
      <c r="R667" s="30">
        <v>0</v>
      </c>
      <c r="S667" s="30">
        <v>0</v>
      </c>
      <c r="T667" s="39" t="s">
        <v>34</v>
      </c>
      <c r="U667" s="39" t="s">
        <v>35</v>
      </c>
      <c r="V667" s="39" t="s">
        <v>36</v>
      </c>
      <c r="W667" s="45" t="s">
        <v>3168</v>
      </c>
      <c r="X667" s="39" t="s">
        <v>38</v>
      </c>
      <c r="Y667" s="43">
        <v>45838</v>
      </c>
    </row>
    <row r="668" spans="1:25" ht="80.099999999999994" customHeight="1">
      <c r="A668" s="37">
        <v>666</v>
      </c>
      <c r="B668" s="38">
        <v>1833</v>
      </c>
      <c r="C668" s="39">
        <v>2548668</v>
      </c>
      <c r="D668" s="40" t="s">
        <v>3169</v>
      </c>
      <c r="E668" s="41">
        <v>45415</v>
      </c>
      <c r="F668" s="41">
        <v>45035</v>
      </c>
      <c r="G668" s="39" t="e" vm="3">
        <v>#VALUE!</v>
      </c>
      <c r="H668" s="39" t="e" vm="2">
        <v>#VALUE!</v>
      </c>
      <c r="I668" s="42" t="s">
        <v>1125</v>
      </c>
      <c r="J668" s="39" t="s">
        <v>149</v>
      </c>
      <c r="K668" s="39" t="s">
        <v>2395</v>
      </c>
      <c r="L668" s="42" t="s">
        <v>3170</v>
      </c>
      <c r="M668" s="42" t="s">
        <v>3171</v>
      </c>
      <c r="N668" s="42" t="s">
        <v>2501</v>
      </c>
      <c r="O668" s="42" t="s">
        <v>32</v>
      </c>
      <c r="P668" s="42" t="s">
        <v>114</v>
      </c>
      <c r="Q668" s="30">
        <v>26000000</v>
      </c>
      <c r="R668" s="30">
        <v>0</v>
      </c>
      <c r="S668" s="30">
        <v>0</v>
      </c>
      <c r="T668" s="39" t="s">
        <v>34</v>
      </c>
      <c r="U668" s="39" t="s">
        <v>35</v>
      </c>
      <c r="V668" s="39" t="s">
        <v>36</v>
      </c>
      <c r="W668" s="42" t="s">
        <v>3172</v>
      </c>
      <c r="X668" s="39" t="s">
        <v>38</v>
      </c>
      <c r="Y668" s="43">
        <v>46022</v>
      </c>
    </row>
    <row r="669" spans="1:25" ht="80.099999999999994" customHeight="1">
      <c r="A669" s="37">
        <v>667</v>
      </c>
      <c r="B669" s="38">
        <v>1834</v>
      </c>
      <c r="C669" s="39">
        <v>2548641</v>
      </c>
      <c r="D669" s="40" t="s">
        <v>3173</v>
      </c>
      <c r="E669" s="41">
        <v>45415</v>
      </c>
      <c r="F669" s="41">
        <v>45330</v>
      </c>
      <c r="G669" s="39" t="e" vm="3">
        <v>#VALUE!</v>
      </c>
      <c r="H669" s="39" t="e" vm="2">
        <v>#VALUE!</v>
      </c>
      <c r="I669" s="42" t="s">
        <v>3174</v>
      </c>
      <c r="J669" s="39" t="s">
        <v>27</v>
      </c>
      <c r="K669" s="39" t="s">
        <v>132</v>
      </c>
      <c r="L669" s="42" t="s">
        <v>3175</v>
      </c>
      <c r="M669" s="42" t="s">
        <v>3176</v>
      </c>
      <c r="N669" s="42" t="s">
        <v>3177</v>
      </c>
      <c r="O669" s="42" t="s">
        <v>32</v>
      </c>
      <c r="P669" s="42" t="s">
        <v>114</v>
      </c>
      <c r="Q669" s="30">
        <v>195000000</v>
      </c>
      <c r="R669" s="30">
        <v>0</v>
      </c>
      <c r="S669" s="30">
        <v>0</v>
      </c>
      <c r="T669" s="39" t="s">
        <v>34</v>
      </c>
      <c r="U669" s="39" t="s">
        <v>35</v>
      </c>
      <c r="V669" s="39" t="s">
        <v>36</v>
      </c>
      <c r="W669" s="42" t="s">
        <v>3178</v>
      </c>
      <c r="X669" s="39" t="s">
        <v>38</v>
      </c>
      <c r="Y669" s="43">
        <v>46022</v>
      </c>
    </row>
    <row r="670" spans="1:25" ht="80.099999999999994" customHeight="1">
      <c r="A670" s="37">
        <v>668</v>
      </c>
      <c r="B670" s="38">
        <v>1836</v>
      </c>
      <c r="C670" s="39">
        <v>2561980</v>
      </c>
      <c r="D670" s="40" t="s">
        <v>3179</v>
      </c>
      <c r="E670" s="41">
        <v>45415</v>
      </c>
      <c r="F670" s="41">
        <v>45099</v>
      </c>
      <c r="G670" s="39" t="e" vm="52">
        <v>#VALUE!</v>
      </c>
      <c r="H670" s="39" t="e" vm="2">
        <v>#VALUE!</v>
      </c>
      <c r="I670" s="42" t="s">
        <v>2596</v>
      </c>
      <c r="J670" s="39" t="s">
        <v>27</v>
      </c>
      <c r="K670" s="39" t="s">
        <v>132</v>
      </c>
      <c r="L670" s="42" t="s">
        <v>3180</v>
      </c>
      <c r="M670" s="42" t="s">
        <v>3181</v>
      </c>
      <c r="N670" s="42" t="s">
        <v>3182</v>
      </c>
      <c r="O670" s="42" t="s">
        <v>32</v>
      </c>
      <c r="P670" s="42" t="s">
        <v>114</v>
      </c>
      <c r="Q670" s="30">
        <v>34442000</v>
      </c>
      <c r="R670" s="30">
        <v>0</v>
      </c>
      <c r="S670" s="30">
        <v>0</v>
      </c>
      <c r="T670" s="39" t="s">
        <v>34</v>
      </c>
      <c r="U670" s="39" t="s">
        <v>181</v>
      </c>
      <c r="V670" s="37" t="s">
        <v>181</v>
      </c>
      <c r="W670" s="42" t="s">
        <v>3183</v>
      </c>
      <c r="X670" s="39" t="s">
        <v>38</v>
      </c>
      <c r="Y670" s="43">
        <v>46022</v>
      </c>
    </row>
    <row r="671" spans="1:25" ht="80.099999999999994" customHeight="1">
      <c r="A671" s="37">
        <v>669</v>
      </c>
      <c r="B671" s="38">
        <v>1837</v>
      </c>
      <c r="C671" s="39" t="s">
        <v>2732</v>
      </c>
      <c r="D671" s="40" t="s">
        <v>3184</v>
      </c>
      <c r="E671" s="41">
        <v>45418</v>
      </c>
      <c r="F671" s="41">
        <v>45412</v>
      </c>
      <c r="G671" s="39" t="e" vm="3">
        <v>#VALUE!</v>
      </c>
      <c r="H671" s="39" t="e" vm="2">
        <v>#VALUE!</v>
      </c>
      <c r="I671" s="42" t="s">
        <v>441</v>
      </c>
      <c r="J671" s="39" t="s">
        <v>149</v>
      </c>
      <c r="K671" s="39" t="s">
        <v>2518</v>
      </c>
      <c r="L671" s="42" t="s">
        <v>3185</v>
      </c>
      <c r="M671" s="42" t="s">
        <v>3186</v>
      </c>
      <c r="N671" s="42" t="s">
        <v>745</v>
      </c>
      <c r="O671" s="42" t="s">
        <v>32</v>
      </c>
      <c r="P671" s="42" t="s">
        <v>114</v>
      </c>
      <c r="Q671" s="30">
        <v>26000000</v>
      </c>
      <c r="R671" s="30">
        <v>26000000</v>
      </c>
      <c r="S671" s="30">
        <v>27744659.92130411</v>
      </c>
      <c r="T671" s="39" t="s">
        <v>34</v>
      </c>
      <c r="U671" s="39" t="s">
        <v>80</v>
      </c>
      <c r="V671" s="39" t="s">
        <v>81</v>
      </c>
      <c r="W671" s="46" t="s">
        <v>3187</v>
      </c>
      <c r="X671" s="39" t="s">
        <v>38</v>
      </c>
      <c r="Y671" s="43">
        <v>45930</v>
      </c>
    </row>
    <row r="672" spans="1:25" ht="80.099999999999994" customHeight="1">
      <c r="A672" s="37">
        <v>670</v>
      </c>
      <c r="B672" s="38">
        <v>1838</v>
      </c>
      <c r="C672" s="39">
        <v>2548695</v>
      </c>
      <c r="D672" s="40" t="s">
        <v>3188</v>
      </c>
      <c r="E672" s="41">
        <v>45418</v>
      </c>
      <c r="F672" s="41">
        <v>45412</v>
      </c>
      <c r="G672" s="39" t="e" vm="3">
        <v>#VALUE!</v>
      </c>
      <c r="H672" s="39" t="e" vm="2">
        <v>#VALUE!</v>
      </c>
      <c r="I672" s="42" t="s">
        <v>3189</v>
      </c>
      <c r="J672" s="39" t="s">
        <v>149</v>
      </c>
      <c r="K672" s="39" t="s">
        <v>2518</v>
      </c>
      <c r="L672" s="42" t="s">
        <v>3190</v>
      </c>
      <c r="M672" s="42" t="s">
        <v>953</v>
      </c>
      <c r="N672" s="42" t="s">
        <v>745</v>
      </c>
      <c r="O672" s="42" t="s">
        <v>32</v>
      </c>
      <c r="P672" s="42" t="s">
        <v>114</v>
      </c>
      <c r="Q672" s="30">
        <v>26000000</v>
      </c>
      <c r="R672" s="30">
        <v>26000000</v>
      </c>
      <c r="S672" s="30">
        <v>27672158.322919</v>
      </c>
      <c r="T672" s="39" t="s">
        <v>34</v>
      </c>
      <c r="U672" s="39" t="s">
        <v>80</v>
      </c>
      <c r="V672" s="39" t="s">
        <v>81</v>
      </c>
      <c r="W672" s="42" t="s">
        <v>3191</v>
      </c>
      <c r="X672" s="39" t="s">
        <v>38</v>
      </c>
      <c r="Y672" s="43">
        <v>46022</v>
      </c>
    </row>
    <row r="673" spans="1:25" ht="80.099999999999994" customHeight="1">
      <c r="A673" s="37">
        <v>671</v>
      </c>
      <c r="B673" s="38">
        <v>1839</v>
      </c>
      <c r="C673" s="39">
        <v>2540537</v>
      </c>
      <c r="D673" s="40" t="s">
        <v>3192</v>
      </c>
      <c r="E673" s="41">
        <v>45418</v>
      </c>
      <c r="F673" s="41">
        <v>45417</v>
      </c>
      <c r="G673" s="39" t="e" vm="3">
        <v>#VALUE!</v>
      </c>
      <c r="H673" s="39" t="e" vm="2">
        <v>#VALUE!</v>
      </c>
      <c r="I673" s="42" t="s">
        <v>3193</v>
      </c>
      <c r="J673" s="39" t="s">
        <v>27</v>
      </c>
      <c r="K673" s="39" t="s">
        <v>3194</v>
      </c>
      <c r="L673" s="42" t="s">
        <v>3195</v>
      </c>
      <c r="M673" s="42" t="s">
        <v>3196</v>
      </c>
      <c r="N673" s="42" t="s">
        <v>3197</v>
      </c>
      <c r="O673" s="42" t="s">
        <v>32</v>
      </c>
      <c r="P673" s="42" t="s">
        <v>33</v>
      </c>
      <c r="Q673" s="30">
        <v>117885000</v>
      </c>
      <c r="R673" s="30">
        <v>0</v>
      </c>
      <c r="S673" s="30">
        <v>0</v>
      </c>
      <c r="T673" s="39" t="s">
        <v>34</v>
      </c>
      <c r="U673" s="39" t="s">
        <v>35</v>
      </c>
      <c r="V673" s="37" t="s">
        <v>36</v>
      </c>
      <c r="W673" s="42" t="s">
        <v>3198</v>
      </c>
      <c r="X673" s="39" t="s">
        <v>38</v>
      </c>
      <c r="Y673" s="43">
        <v>46022</v>
      </c>
    </row>
    <row r="674" spans="1:25" ht="80.099999999999994" customHeight="1">
      <c r="A674" s="37">
        <v>672</v>
      </c>
      <c r="B674" s="38">
        <v>1840</v>
      </c>
      <c r="C674" s="39">
        <v>2541780</v>
      </c>
      <c r="D674" s="40" t="s">
        <v>3199</v>
      </c>
      <c r="E674" s="41">
        <v>45427</v>
      </c>
      <c r="F674" s="41">
        <v>45420</v>
      </c>
      <c r="G674" s="39" t="e" vm="3">
        <v>#VALUE!</v>
      </c>
      <c r="H674" s="39" t="e" vm="2">
        <v>#VALUE!</v>
      </c>
      <c r="I674" s="42" t="s">
        <v>3200</v>
      </c>
      <c r="J674" s="39" t="s">
        <v>149</v>
      </c>
      <c r="K674" s="39" t="s">
        <v>2661</v>
      </c>
      <c r="L674" s="42" t="s">
        <v>3201</v>
      </c>
      <c r="M674" s="42" t="s">
        <v>2274</v>
      </c>
      <c r="N674" s="42" t="s">
        <v>745</v>
      </c>
      <c r="O674" s="42" t="s">
        <v>32</v>
      </c>
      <c r="P674" s="42" t="s">
        <v>114</v>
      </c>
      <c r="Q674" s="30">
        <v>26000000</v>
      </c>
      <c r="R674" s="30">
        <v>26000000</v>
      </c>
      <c r="S674" s="30">
        <v>27555986.419009998</v>
      </c>
      <c r="T674" s="39" t="s">
        <v>34</v>
      </c>
      <c r="U674" s="39" t="s">
        <v>80</v>
      </c>
      <c r="V674" s="39" t="s">
        <v>81</v>
      </c>
      <c r="W674" s="44" t="s">
        <v>3202</v>
      </c>
      <c r="X674" s="39" t="s">
        <v>38</v>
      </c>
      <c r="Y674" s="43">
        <v>45869</v>
      </c>
    </row>
    <row r="675" spans="1:25" ht="80.099999999999994" customHeight="1">
      <c r="A675" s="37">
        <v>673</v>
      </c>
      <c r="B675" s="38">
        <v>1842</v>
      </c>
      <c r="C675" s="39">
        <v>2530841</v>
      </c>
      <c r="D675" s="40" t="s">
        <v>3203</v>
      </c>
      <c r="E675" s="41">
        <v>45428</v>
      </c>
      <c r="F675" s="41">
        <v>45416</v>
      </c>
      <c r="G675" s="39" t="e" vm="3">
        <v>#VALUE!</v>
      </c>
      <c r="H675" s="39" t="e" vm="2">
        <v>#VALUE!</v>
      </c>
      <c r="I675" s="42" t="s">
        <v>1201</v>
      </c>
      <c r="J675" s="39" t="s">
        <v>149</v>
      </c>
      <c r="K675" s="39" t="s">
        <v>2518</v>
      </c>
      <c r="L675" s="42" t="s">
        <v>3204</v>
      </c>
      <c r="M675" s="42" t="s">
        <v>3205</v>
      </c>
      <c r="N675" s="42" t="s">
        <v>745</v>
      </c>
      <c r="O675" s="42" t="s">
        <v>32</v>
      </c>
      <c r="P675" s="42" t="s">
        <v>33</v>
      </c>
      <c r="Q675" s="30">
        <v>150000000</v>
      </c>
      <c r="R675" s="30">
        <v>150000000</v>
      </c>
      <c r="S675" s="30">
        <v>159647067.24761301</v>
      </c>
      <c r="T675" s="39" t="s">
        <v>34</v>
      </c>
      <c r="U675" s="39" t="s">
        <v>80</v>
      </c>
      <c r="V675" s="39" t="s">
        <v>81</v>
      </c>
      <c r="W675" s="42" t="s">
        <v>3206</v>
      </c>
      <c r="X675" s="39" t="s">
        <v>48</v>
      </c>
      <c r="Y675" s="43">
        <v>45930</v>
      </c>
    </row>
    <row r="676" spans="1:25" ht="80.099999999999994" customHeight="1">
      <c r="A676" s="37">
        <v>674</v>
      </c>
      <c r="B676" s="38">
        <v>1843</v>
      </c>
      <c r="C676" s="39">
        <v>2541757</v>
      </c>
      <c r="D676" s="40" t="s">
        <v>3207</v>
      </c>
      <c r="E676" s="41">
        <v>45428</v>
      </c>
      <c r="F676" s="41">
        <v>45240</v>
      </c>
      <c r="G676" s="39" t="e" vm="4">
        <v>#VALUE!</v>
      </c>
      <c r="H676" s="39" t="e" vm="5">
        <v>#VALUE!</v>
      </c>
      <c r="I676" s="42" t="s">
        <v>3208</v>
      </c>
      <c r="J676" s="39" t="s">
        <v>119</v>
      </c>
      <c r="K676" s="39" t="s">
        <v>279</v>
      </c>
      <c r="L676" s="42" t="s">
        <v>3209</v>
      </c>
      <c r="M676" s="42" t="s">
        <v>3210</v>
      </c>
      <c r="N676" s="42" t="s">
        <v>3211</v>
      </c>
      <c r="O676" s="42" t="s">
        <v>32</v>
      </c>
      <c r="P676" s="42" t="s">
        <v>114</v>
      </c>
      <c r="Q676" s="30">
        <v>30000000</v>
      </c>
      <c r="R676" s="30">
        <v>0</v>
      </c>
      <c r="S676" s="30">
        <v>0</v>
      </c>
      <c r="T676" s="39" t="s">
        <v>34</v>
      </c>
      <c r="U676" s="39" t="s">
        <v>181</v>
      </c>
      <c r="V676" s="37" t="s">
        <v>181</v>
      </c>
      <c r="W676" s="42" t="s">
        <v>3212</v>
      </c>
      <c r="X676" s="39" t="s">
        <v>38</v>
      </c>
      <c r="Y676" s="43">
        <v>45930</v>
      </c>
    </row>
    <row r="677" spans="1:25" ht="80.099999999999994" customHeight="1">
      <c r="A677" s="37">
        <v>675</v>
      </c>
      <c r="B677" s="38">
        <v>1844</v>
      </c>
      <c r="C677" s="39" t="s">
        <v>49</v>
      </c>
      <c r="D677" s="40" t="s">
        <v>3213</v>
      </c>
      <c r="E677" s="41">
        <v>45432</v>
      </c>
      <c r="F677" s="41">
        <v>45426</v>
      </c>
      <c r="G677" s="39" t="e" vm="3">
        <v>#VALUE!</v>
      </c>
      <c r="H677" s="39" t="e" vm="2">
        <v>#VALUE!</v>
      </c>
      <c r="I677" s="42" t="s">
        <v>3214</v>
      </c>
      <c r="J677" s="39" t="s">
        <v>52</v>
      </c>
      <c r="K677" s="39" t="s">
        <v>2848</v>
      </c>
      <c r="L677" s="42" t="s">
        <v>3215</v>
      </c>
      <c r="M677" s="42" t="s">
        <v>3216</v>
      </c>
      <c r="N677" s="42" t="s">
        <v>3217</v>
      </c>
      <c r="O677" s="42" t="s">
        <v>32</v>
      </c>
      <c r="P677" s="42" t="s">
        <v>114</v>
      </c>
      <c r="Q677" s="30">
        <v>0</v>
      </c>
      <c r="R677" s="30">
        <v>0</v>
      </c>
      <c r="S677" s="30">
        <v>0</v>
      </c>
      <c r="T677" s="39" t="s">
        <v>34</v>
      </c>
      <c r="U677" s="39" t="s">
        <v>35</v>
      </c>
      <c r="V677" s="39" t="s">
        <v>36</v>
      </c>
      <c r="W677" s="45" t="s">
        <v>3218</v>
      </c>
      <c r="X677" s="39" t="s">
        <v>38</v>
      </c>
      <c r="Y677" s="43">
        <v>45443</v>
      </c>
    </row>
    <row r="678" spans="1:25" ht="80.099999999999994" customHeight="1">
      <c r="A678" s="37">
        <v>676</v>
      </c>
      <c r="B678" s="38">
        <v>1845</v>
      </c>
      <c r="C678" s="39">
        <v>2541789</v>
      </c>
      <c r="D678" s="40" t="s">
        <v>3219</v>
      </c>
      <c r="E678" s="41">
        <v>45433</v>
      </c>
      <c r="F678" s="41">
        <v>45295</v>
      </c>
      <c r="G678" s="39" t="e" vm="3">
        <v>#VALUE!</v>
      </c>
      <c r="H678" s="39" t="e" vm="2">
        <v>#VALUE!</v>
      </c>
      <c r="I678" s="42" t="s">
        <v>2795</v>
      </c>
      <c r="J678" s="39" t="s">
        <v>27</v>
      </c>
      <c r="K678" s="39" t="s">
        <v>3110</v>
      </c>
      <c r="L678" s="42" t="s">
        <v>3220</v>
      </c>
      <c r="M678" s="42" t="s">
        <v>3221</v>
      </c>
      <c r="N678" s="42" t="s">
        <v>3222</v>
      </c>
      <c r="O678" s="42" t="s">
        <v>32</v>
      </c>
      <c r="P678" s="42" t="s">
        <v>114</v>
      </c>
      <c r="Q678" s="30">
        <v>195000000</v>
      </c>
      <c r="R678" s="30">
        <v>0</v>
      </c>
      <c r="S678" s="30">
        <v>0</v>
      </c>
      <c r="T678" s="39" t="s">
        <v>34</v>
      </c>
      <c r="U678" s="39" t="s">
        <v>35</v>
      </c>
      <c r="V678" s="39" t="s">
        <v>36</v>
      </c>
      <c r="W678" s="42" t="s">
        <v>3223</v>
      </c>
      <c r="X678" s="39" t="s">
        <v>48</v>
      </c>
      <c r="Y678" s="43">
        <v>46022</v>
      </c>
    </row>
    <row r="679" spans="1:25" ht="80.099999999999994" customHeight="1">
      <c r="A679" s="37">
        <v>677</v>
      </c>
      <c r="B679" s="38">
        <v>1847</v>
      </c>
      <c r="C679" s="39" t="s">
        <v>49</v>
      </c>
      <c r="D679" s="40"/>
      <c r="E679" s="41">
        <v>45435</v>
      </c>
      <c r="F679" s="41">
        <v>45420</v>
      </c>
      <c r="G679" s="39" t="e" vm="3">
        <v>#VALUE!</v>
      </c>
      <c r="H679" s="39" t="e" vm="2">
        <v>#VALUE!</v>
      </c>
      <c r="I679" s="42" t="s">
        <v>3224</v>
      </c>
      <c r="J679" s="39" t="s">
        <v>52</v>
      </c>
      <c r="K679" s="39" t="s">
        <v>110</v>
      </c>
      <c r="L679" s="42" t="s">
        <v>3224</v>
      </c>
      <c r="M679" s="42" t="s">
        <v>3225</v>
      </c>
      <c r="N679" s="42" t="s">
        <v>3226</v>
      </c>
      <c r="O679" s="42" t="s">
        <v>32</v>
      </c>
      <c r="P679" s="42" t="s">
        <v>114</v>
      </c>
      <c r="Q679" s="30">
        <v>0</v>
      </c>
      <c r="R679" s="30">
        <v>0</v>
      </c>
      <c r="S679" s="30">
        <v>0</v>
      </c>
      <c r="T679" s="39" t="s">
        <v>34</v>
      </c>
      <c r="U679" s="39" t="s">
        <v>35</v>
      </c>
      <c r="V679" s="39" t="s">
        <v>36</v>
      </c>
      <c r="W679" s="44" t="s">
        <v>3218</v>
      </c>
      <c r="X679" s="39" t="s">
        <v>38</v>
      </c>
      <c r="Y679" s="43">
        <v>45443</v>
      </c>
    </row>
    <row r="680" spans="1:25" ht="80.099999999999994" customHeight="1">
      <c r="A680" s="37">
        <v>678</v>
      </c>
      <c r="B680" s="38">
        <v>1849</v>
      </c>
      <c r="C680" s="39" t="s">
        <v>49</v>
      </c>
      <c r="D680" s="40"/>
      <c r="E680" s="41">
        <v>45435</v>
      </c>
      <c r="F680" s="41">
        <v>45435</v>
      </c>
      <c r="G680" s="39" t="e" vm="3">
        <v>#VALUE!</v>
      </c>
      <c r="H680" s="39" t="e" vm="2">
        <v>#VALUE!</v>
      </c>
      <c r="I680" s="42" t="s">
        <v>3227</v>
      </c>
      <c r="J680" s="39" t="s">
        <v>119</v>
      </c>
      <c r="K680" s="39" t="s">
        <v>3228</v>
      </c>
      <c r="L680" s="42" t="s">
        <v>3227</v>
      </c>
      <c r="M680" s="42" t="s">
        <v>3229</v>
      </c>
      <c r="N680" s="42" t="s">
        <v>3230</v>
      </c>
      <c r="O680" s="42" t="s">
        <v>32</v>
      </c>
      <c r="P680" s="42" t="s">
        <v>114</v>
      </c>
      <c r="Q680" s="30">
        <v>0</v>
      </c>
      <c r="R680" s="30">
        <v>0</v>
      </c>
      <c r="S680" s="30">
        <v>0</v>
      </c>
      <c r="T680" s="39" t="s">
        <v>34</v>
      </c>
      <c r="U680" s="39" t="s">
        <v>35</v>
      </c>
      <c r="V680" s="39" t="s">
        <v>36</v>
      </c>
      <c r="W680" s="42" t="s">
        <v>3231</v>
      </c>
      <c r="X680" s="39" t="s">
        <v>38</v>
      </c>
      <c r="Y680" s="43">
        <v>45443</v>
      </c>
    </row>
    <row r="681" spans="1:25" ht="80.099999999999994" customHeight="1">
      <c r="A681" s="37">
        <v>679</v>
      </c>
      <c r="B681" s="38">
        <v>1850</v>
      </c>
      <c r="C681" s="39">
        <v>2545018</v>
      </c>
      <c r="D681" s="40" t="s">
        <v>3232</v>
      </c>
      <c r="E681" s="41">
        <v>45436</v>
      </c>
      <c r="F681" s="41">
        <v>45435</v>
      </c>
      <c r="G681" s="39" t="e" vm="3">
        <v>#VALUE!</v>
      </c>
      <c r="H681" s="39" t="e" vm="2">
        <v>#VALUE!</v>
      </c>
      <c r="I681" s="42" t="s">
        <v>2882</v>
      </c>
      <c r="J681" s="39" t="s">
        <v>27</v>
      </c>
      <c r="K681" s="39" t="s">
        <v>463</v>
      </c>
      <c r="L681" s="42" t="s">
        <v>3233</v>
      </c>
      <c r="M681" s="42" t="s">
        <v>3234</v>
      </c>
      <c r="N681" s="42" t="s">
        <v>3235</v>
      </c>
      <c r="O681" s="42" t="s">
        <v>32</v>
      </c>
      <c r="P681" s="42" t="s">
        <v>114</v>
      </c>
      <c r="Q681" s="30">
        <v>151030500</v>
      </c>
      <c r="R681" s="30">
        <v>0</v>
      </c>
      <c r="S681" s="30">
        <v>0</v>
      </c>
      <c r="T681" s="39" t="s">
        <v>34</v>
      </c>
      <c r="U681" s="39" t="s">
        <v>35</v>
      </c>
      <c r="V681" s="39" t="s">
        <v>36</v>
      </c>
      <c r="W681" s="42" t="s">
        <v>3236</v>
      </c>
      <c r="X681" s="39" t="s">
        <v>38</v>
      </c>
      <c r="Y681" s="43">
        <v>45930</v>
      </c>
    </row>
    <row r="682" spans="1:25" ht="80.099999999999994" customHeight="1">
      <c r="A682" s="37">
        <v>680</v>
      </c>
      <c r="B682" s="38">
        <v>1851</v>
      </c>
      <c r="C682" s="39">
        <v>2548700</v>
      </c>
      <c r="D682" s="40" t="s">
        <v>3237</v>
      </c>
      <c r="E682" s="41">
        <v>45440</v>
      </c>
      <c r="F682" s="41">
        <v>45436</v>
      </c>
      <c r="G682" s="39" t="e" vm="3">
        <v>#VALUE!</v>
      </c>
      <c r="H682" s="39" t="e" vm="2">
        <v>#VALUE!</v>
      </c>
      <c r="I682" s="42" t="s">
        <v>560</v>
      </c>
      <c r="J682" s="39" t="s">
        <v>149</v>
      </c>
      <c r="K682" s="39" t="s">
        <v>2518</v>
      </c>
      <c r="L682" s="42" t="s">
        <v>3238</v>
      </c>
      <c r="M682" s="42" t="s">
        <v>1328</v>
      </c>
      <c r="N682" s="42" t="s">
        <v>745</v>
      </c>
      <c r="O682" s="42" t="s">
        <v>32</v>
      </c>
      <c r="P682" s="42" t="s">
        <v>114</v>
      </c>
      <c r="Q682" s="30">
        <v>26000000</v>
      </c>
      <c r="R682" s="30">
        <v>26000000</v>
      </c>
      <c r="S682" s="30">
        <v>27555986.419009998</v>
      </c>
      <c r="T682" s="39" t="s">
        <v>34</v>
      </c>
      <c r="U682" s="39" t="s">
        <v>80</v>
      </c>
      <c r="V682" s="39" t="s">
        <v>81</v>
      </c>
      <c r="W682" s="42" t="s">
        <v>3239</v>
      </c>
      <c r="X682" s="39" t="s">
        <v>38</v>
      </c>
      <c r="Y682" s="43">
        <v>45504</v>
      </c>
    </row>
    <row r="683" spans="1:25" ht="80.099999999999994" customHeight="1">
      <c r="A683" s="37">
        <v>681</v>
      </c>
      <c r="B683" s="38">
        <v>1852</v>
      </c>
      <c r="C683" s="39" t="s">
        <v>49</v>
      </c>
      <c r="D683" s="40" t="s">
        <v>3240</v>
      </c>
      <c r="E683" s="41">
        <v>45441</v>
      </c>
      <c r="F683" s="41">
        <v>45440</v>
      </c>
      <c r="G683" s="39" t="e" vm="3">
        <v>#VALUE!</v>
      </c>
      <c r="H683" s="39" t="e" vm="2">
        <v>#VALUE!</v>
      </c>
      <c r="I683" s="42" t="s">
        <v>2046</v>
      </c>
      <c r="J683" s="39" t="s">
        <v>27</v>
      </c>
      <c r="K683" s="39" t="s">
        <v>2047</v>
      </c>
      <c r="L683" s="42" t="s">
        <v>3241</v>
      </c>
      <c r="M683" s="42" t="s">
        <v>30</v>
      </c>
      <c r="N683" s="42" t="s">
        <v>3242</v>
      </c>
      <c r="O683" s="42" t="s">
        <v>32</v>
      </c>
      <c r="P683" s="42" t="s">
        <v>114</v>
      </c>
      <c r="Q683" s="30">
        <v>6000000</v>
      </c>
      <c r="R683" s="30">
        <v>0</v>
      </c>
      <c r="S683" s="30">
        <v>0</v>
      </c>
      <c r="T683" s="39" t="s">
        <v>34</v>
      </c>
      <c r="U683" s="39" t="s">
        <v>35</v>
      </c>
      <c r="V683" s="39" t="s">
        <v>36</v>
      </c>
      <c r="W683" s="42" t="s">
        <v>3243</v>
      </c>
      <c r="X683" s="39" t="s">
        <v>38</v>
      </c>
      <c r="Y683" s="43">
        <v>45930</v>
      </c>
    </row>
    <row r="684" spans="1:25" ht="80.099999999999994" customHeight="1">
      <c r="A684" s="37">
        <v>682</v>
      </c>
      <c r="B684" s="38">
        <v>1853</v>
      </c>
      <c r="C684" s="39" t="s">
        <v>49</v>
      </c>
      <c r="D684" s="40" t="s">
        <v>3244</v>
      </c>
      <c r="E684" s="41">
        <v>45447</v>
      </c>
      <c r="F684" s="41">
        <v>45436</v>
      </c>
      <c r="G684" s="39" t="e" vm="3">
        <v>#VALUE!</v>
      </c>
      <c r="H684" s="39" t="e" vm="2">
        <v>#VALUE!</v>
      </c>
      <c r="I684" s="42" t="s">
        <v>3245</v>
      </c>
      <c r="J684" s="39" t="s">
        <v>52</v>
      </c>
      <c r="K684" s="39" t="s">
        <v>3246</v>
      </c>
      <c r="L684" s="42" t="s">
        <v>3247</v>
      </c>
      <c r="M684" s="42" t="s">
        <v>3248</v>
      </c>
      <c r="N684" s="42" t="s">
        <v>2480</v>
      </c>
      <c r="O684" s="42" t="s">
        <v>32</v>
      </c>
      <c r="P684" s="42" t="s">
        <v>114</v>
      </c>
      <c r="Q684" s="30">
        <v>0</v>
      </c>
      <c r="R684" s="30">
        <v>0</v>
      </c>
      <c r="S684" s="30">
        <v>0</v>
      </c>
      <c r="T684" s="39" t="s">
        <v>34</v>
      </c>
      <c r="U684" s="39" t="s">
        <v>35</v>
      </c>
      <c r="V684" s="39" t="s">
        <v>36</v>
      </c>
      <c r="W684" s="42" t="s">
        <v>3249</v>
      </c>
      <c r="X684" s="39" t="s">
        <v>38</v>
      </c>
      <c r="Y684" s="43">
        <v>45838</v>
      </c>
    </row>
    <row r="685" spans="1:25" ht="80.099999999999994" customHeight="1">
      <c r="A685" s="37">
        <v>683</v>
      </c>
      <c r="B685" s="38">
        <v>1855</v>
      </c>
      <c r="C685" s="39" t="s">
        <v>49</v>
      </c>
      <c r="D685" s="40"/>
      <c r="E685" s="41">
        <v>45448</v>
      </c>
      <c r="F685" s="41">
        <v>45436</v>
      </c>
      <c r="G685" s="39" t="e" vm="3">
        <v>#VALUE!</v>
      </c>
      <c r="H685" s="39" t="e" vm="2">
        <v>#VALUE!</v>
      </c>
      <c r="I685" s="42" t="s">
        <v>3250</v>
      </c>
      <c r="J685" s="39" t="s">
        <v>119</v>
      </c>
      <c r="K685" s="39" t="s">
        <v>732</v>
      </c>
      <c r="L685" s="42" t="s">
        <v>3227</v>
      </c>
      <c r="M685" s="42" t="s">
        <v>3251</v>
      </c>
      <c r="N685" s="42" t="s">
        <v>3252</v>
      </c>
      <c r="O685" s="42" t="s">
        <v>32</v>
      </c>
      <c r="P685" s="42" t="s">
        <v>114</v>
      </c>
      <c r="Q685" s="30">
        <v>0</v>
      </c>
      <c r="R685" s="30">
        <v>0</v>
      </c>
      <c r="S685" s="30">
        <v>0</v>
      </c>
      <c r="T685" s="39" t="s">
        <v>34</v>
      </c>
      <c r="U685" s="39" t="s">
        <v>35</v>
      </c>
      <c r="V685" s="39" t="s">
        <v>36</v>
      </c>
      <c r="W685" s="45" t="s">
        <v>3253</v>
      </c>
      <c r="X685" s="39" t="s">
        <v>38</v>
      </c>
      <c r="Y685" s="43">
        <v>45716</v>
      </c>
    </row>
    <row r="686" spans="1:25" ht="80.099999999999994" customHeight="1">
      <c r="A686" s="37">
        <v>684</v>
      </c>
      <c r="B686" s="38">
        <v>1856</v>
      </c>
      <c r="C686" s="39" t="s">
        <v>49</v>
      </c>
      <c r="D686" s="40" t="s">
        <v>3254</v>
      </c>
      <c r="E686" s="41">
        <v>45448</v>
      </c>
      <c r="F686" s="41">
        <v>45418</v>
      </c>
      <c r="G686" s="39" t="e" vm="3">
        <v>#VALUE!</v>
      </c>
      <c r="H686" s="39" t="e" vm="2">
        <v>#VALUE!</v>
      </c>
      <c r="I686" s="42" t="s">
        <v>2046</v>
      </c>
      <c r="J686" s="39" t="s">
        <v>27</v>
      </c>
      <c r="K686" s="39" t="s">
        <v>2047</v>
      </c>
      <c r="L686" s="42" t="s">
        <v>3255</v>
      </c>
      <c r="M686" s="42" t="s">
        <v>674</v>
      </c>
      <c r="N686" s="42" t="s">
        <v>3256</v>
      </c>
      <c r="O686" s="42" t="s">
        <v>32</v>
      </c>
      <c r="P686" s="42" t="s">
        <v>114</v>
      </c>
      <c r="Q686" s="30">
        <v>249590000</v>
      </c>
      <c r="R686" s="30">
        <v>0</v>
      </c>
      <c r="S686" s="30">
        <v>0</v>
      </c>
      <c r="T686" s="39" t="s">
        <v>34</v>
      </c>
      <c r="U686" s="39" t="s">
        <v>35</v>
      </c>
      <c r="V686" s="39" t="s">
        <v>36</v>
      </c>
      <c r="W686" s="42" t="s">
        <v>3257</v>
      </c>
      <c r="X686" s="39" t="s">
        <v>48</v>
      </c>
      <c r="Y686" s="43">
        <v>46022</v>
      </c>
    </row>
    <row r="687" spans="1:25" ht="80.099999999999994" customHeight="1">
      <c r="A687" s="37">
        <v>685</v>
      </c>
      <c r="B687" s="38">
        <v>1859</v>
      </c>
      <c r="C687" s="39">
        <v>2549153</v>
      </c>
      <c r="D687" s="40" t="s">
        <v>3258</v>
      </c>
      <c r="E687" s="41">
        <v>45450</v>
      </c>
      <c r="F687" s="41">
        <v>45450</v>
      </c>
      <c r="G687" s="39" t="e" vm="3">
        <v>#VALUE!</v>
      </c>
      <c r="H687" s="39" t="e" vm="2">
        <v>#VALUE!</v>
      </c>
      <c r="I687" s="42" t="s">
        <v>1445</v>
      </c>
      <c r="J687" s="39" t="s">
        <v>149</v>
      </c>
      <c r="K687" s="39" t="s">
        <v>2518</v>
      </c>
      <c r="L687" s="42" t="s">
        <v>3259</v>
      </c>
      <c r="M687" s="42" t="s">
        <v>1328</v>
      </c>
      <c r="N687" s="42" t="s">
        <v>745</v>
      </c>
      <c r="O687" s="42" t="s">
        <v>32</v>
      </c>
      <c r="P687" s="42" t="s">
        <v>33</v>
      </c>
      <c r="Q687" s="30">
        <v>26000000</v>
      </c>
      <c r="R687" s="30">
        <v>26000000</v>
      </c>
      <c r="S687" s="30">
        <v>28470000</v>
      </c>
      <c r="T687" s="39" t="s">
        <v>34</v>
      </c>
      <c r="U687" s="39" t="s">
        <v>80</v>
      </c>
      <c r="V687" s="39" t="s">
        <v>81</v>
      </c>
      <c r="W687" s="46" t="s">
        <v>3260</v>
      </c>
      <c r="X687" s="39" t="s">
        <v>38</v>
      </c>
      <c r="Y687" s="43">
        <v>45838</v>
      </c>
    </row>
    <row r="688" spans="1:25" ht="80.099999999999994" customHeight="1">
      <c r="A688" s="37">
        <v>686</v>
      </c>
      <c r="B688" s="38">
        <v>1860</v>
      </c>
      <c r="C688" s="39">
        <v>2556682</v>
      </c>
      <c r="D688" s="40" t="s">
        <v>3261</v>
      </c>
      <c r="E688" s="41">
        <v>45454</v>
      </c>
      <c r="F688" s="41">
        <v>45132</v>
      </c>
      <c r="G688" s="39" t="e" vm="3">
        <v>#VALUE!</v>
      </c>
      <c r="H688" s="39" t="e" vm="2">
        <v>#VALUE!</v>
      </c>
      <c r="I688" s="42" t="s">
        <v>2185</v>
      </c>
      <c r="J688" s="39" t="s">
        <v>27</v>
      </c>
      <c r="K688" s="39" t="s">
        <v>3262</v>
      </c>
      <c r="L688" s="42" t="s">
        <v>42</v>
      </c>
      <c r="M688" s="42" t="s">
        <v>3263</v>
      </c>
      <c r="N688" s="42" t="s">
        <v>4691</v>
      </c>
      <c r="O688" s="42" t="s">
        <v>32</v>
      </c>
      <c r="P688" s="42" t="s">
        <v>114</v>
      </c>
      <c r="Q688" s="30">
        <v>52000000</v>
      </c>
      <c r="R688" s="30">
        <v>0</v>
      </c>
      <c r="S688" s="30">
        <v>0</v>
      </c>
      <c r="T688" s="39" t="s">
        <v>45</v>
      </c>
      <c r="U688" s="39" t="s">
        <v>35</v>
      </c>
      <c r="V688" s="39" t="s">
        <v>36</v>
      </c>
      <c r="W688" s="42" t="s">
        <v>3264</v>
      </c>
      <c r="X688" s="39" t="s">
        <v>38</v>
      </c>
      <c r="Y688" s="43">
        <v>46022</v>
      </c>
    </row>
    <row r="689" spans="1:25" ht="80.099999999999994" customHeight="1">
      <c r="A689" s="37">
        <v>687</v>
      </c>
      <c r="B689" s="38">
        <v>1861</v>
      </c>
      <c r="C689" s="39" t="s">
        <v>2732</v>
      </c>
      <c r="D689" s="40" t="s">
        <v>3265</v>
      </c>
      <c r="E689" s="41">
        <v>45454</v>
      </c>
      <c r="F689" s="41">
        <v>45234</v>
      </c>
      <c r="G689" s="39" t="e" vm="10">
        <v>#VALUE!</v>
      </c>
      <c r="H689" s="39" t="e" vm="11">
        <v>#VALUE!</v>
      </c>
      <c r="I689" s="42" t="s">
        <v>3266</v>
      </c>
      <c r="J689" s="39" t="s">
        <v>27</v>
      </c>
      <c r="K689" s="39" t="s">
        <v>3262</v>
      </c>
      <c r="L689" s="42" t="s">
        <v>42</v>
      </c>
      <c r="M689" s="42" t="s">
        <v>3267</v>
      </c>
      <c r="N689" s="42" t="s">
        <v>4692</v>
      </c>
      <c r="O689" s="42" t="s">
        <v>32</v>
      </c>
      <c r="P689" s="42" t="s">
        <v>114</v>
      </c>
      <c r="Q689" s="30">
        <v>0</v>
      </c>
      <c r="R689" s="30">
        <v>0</v>
      </c>
      <c r="S689" s="30">
        <v>0</v>
      </c>
      <c r="T689" s="39" t="s">
        <v>45</v>
      </c>
      <c r="U689" s="39" t="s">
        <v>35</v>
      </c>
      <c r="V689" s="39" t="s">
        <v>36</v>
      </c>
      <c r="W689" s="46" t="s">
        <v>3268</v>
      </c>
      <c r="X689" s="39" t="s">
        <v>38</v>
      </c>
      <c r="Y689" s="43">
        <v>45930</v>
      </c>
    </row>
    <row r="690" spans="1:25" ht="80.099999999999994" customHeight="1">
      <c r="A690" s="37">
        <v>688</v>
      </c>
      <c r="B690" s="38">
        <v>1862</v>
      </c>
      <c r="C690" s="37">
        <v>2596676</v>
      </c>
      <c r="D690" s="40" t="s">
        <v>3269</v>
      </c>
      <c r="E690" s="41">
        <v>45456</v>
      </c>
      <c r="F690" s="41">
        <v>45436</v>
      </c>
      <c r="G690" s="39" t="e" vm="36">
        <v>#VALUE!</v>
      </c>
      <c r="H690" s="39" t="e" vm="37">
        <v>#VALUE!</v>
      </c>
      <c r="I690" s="42" t="s">
        <v>1125</v>
      </c>
      <c r="J690" s="39" t="s">
        <v>149</v>
      </c>
      <c r="K690" s="39" t="s">
        <v>2518</v>
      </c>
      <c r="L690" s="42" t="s">
        <v>3270</v>
      </c>
      <c r="M690" s="42" t="s">
        <v>3271</v>
      </c>
      <c r="N690" s="42" t="s">
        <v>745</v>
      </c>
      <c r="O690" s="42" t="s">
        <v>32</v>
      </c>
      <c r="P690" s="42" t="s">
        <v>114</v>
      </c>
      <c r="Q690" s="30">
        <v>26000000</v>
      </c>
      <c r="R690" s="30">
        <v>26000000</v>
      </c>
      <c r="S690" s="30">
        <v>27555986.419009998</v>
      </c>
      <c r="T690" s="39" t="s">
        <v>34</v>
      </c>
      <c r="U690" s="39" t="s">
        <v>80</v>
      </c>
      <c r="V690" s="39" t="s">
        <v>81</v>
      </c>
      <c r="W690" s="42" t="s">
        <v>3272</v>
      </c>
      <c r="X690" s="39" t="s">
        <v>48</v>
      </c>
      <c r="Y690" s="43">
        <v>46022</v>
      </c>
    </row>
    <row r="691" spans="1:25" ht="80.099999999999994" customHeight="1">
      <c r="A691" s="37">
        <v>689</v>
      </c>
      <c r="B691" s="38">
        <v>1863</v>
      </c>
      <c r="C691" s="39">
        <v>2550178</v>
      </c>
      <c r="D691" s="40" t="s">
        <v>3273</v>
      </c>
      <c r="E691" s="41">
        <v>45456</v>
      </c>
      <c r="F691" s="41">
        <v>45246</v>
      </c>
      <c r="G691" s="39" t="e" vm="10">
        <v>#VALUE!</v>
      </c>
      <c r="H691" s="39" t="e" vm="11">
        <v>#VALUE!</v>
      </c>
      <c r="I691" s="42" t="s">
        <v>3274</v>
      </c>
      <c r="J691" s="39" t="s">
        <v>149</v>
      </c>
      <c r="K691" s="39" t="s">
        <v>2518</v>
      </c>
      <c r="L691" s="42" t="s">
        <v>3275</v>
      </c>
      <c r="M691" s="42" t="s">
        <v>42</v>
      </c>
      <c r="N691" s="42" t="s">
        <v>3276</v>
      </c>
      <c r="O691" s="42" t="s">
        <v>32</v>
      </c>
      <c r="P691" s="42" t="s">
        <v>114</v>
      </c>
      <c r="Q691" s="30">
        <v>23505248</v>
      </c>
      <c r="R691" s="30">
        <v>0</v>
      </c>
      <c r="S691" s="30">
        <v>0</v>
      </c>
      <c r="T691" s="39" t="s">
        <v>34</v>
      </c>
      <c r="U691" s="39" t="s">
        <v>35</v>
      </c>
      <c r="V691" s="39" t="s">
        <v>36</v>
      </c>
      <c r="W691" s="46" t="s">
        <v>3277</v>
      </c>
      <c r="X691" s="39" t="s">
        <v>38</v>
      </c>
      <c r="Y691" s="43">
        <v>45808</v>
      </c>
    </row>
    <row r="692" spans="1:25" ht="80.099999999999994" customHeight="1">
      <c r="A692" s="37">
        <v>690</v>
      </c>
      <c r="B692" s="38">
        <v>1864</v>
      </c>
      <c r="C692" s="39" t="s">
        <v>49</v>
      </c>
      <c r="D692" s="40" t="s">
        <v>3278</v>
      </c>
      <c r="E692" s="41">
        <v>45457</v>
      </c>
      <c r="F692" s="41">
        <v>45373</v>
      </c>
      <c r="G692" s="39" t="e" vm="19">
        <v>#VALUE!</v>
      </c>
      <c r="H692" s="39" t="e" vm="20">
        <v>#VALUE!</v>
      </c>
      <c r="I692" s="42" t="s">
        <v>3279</v>
      </c>
      <c r="J692" s="39" t="s">
        <v>119</v>
      </c>
      <c r="K692" s="39" t="s">
        <v>732</v>
      </c>
      <c r="L692" s="42" t="s">
        <v>3280</v>
      </c>
      <c r="M692" s="42" t="s">
        <v>3281</v>
      </c>
      <c r="N692" s="42" t="s">
        <v>3282</v>
      </c>
      <c r="O692" s="42" t="s">
        <v>32</v>
      </c>
      <c r="P692" s="42" t="s">
        <v>114</v>
      </c>
      <c r="Q692" s="30">
        <v>107600000</v>
      </c>
      <c r="R692" s="30">
        <v>0</v>
      </c>
      <c r="S692" s="30">
        <v>0</v>
      </c>
      <c r="T692" s="39" t="s">
        <v>34</v>
      </c>
      <c r="U692" s="39" t="s">
        <v>35</v>
      </c>
      <c r="V692" s="39" t="s">
        <v>36</v>
      </c>
      <c r="W692" s="42" t="s">
        <v>3283</v>
      </c>
      <c r="X692" s="39" t="s">
        <v>38</v>
      </c>
      <c r="Y692" s="43">
        <v>46022</v>
      </c>
    </row>
    <row r="693" spans="1:25" ht="80.099999999999994" customHeight="1">
      <c r="A693" s="37">
        <v>691</v>
      </c>
      <c r="B693" s="38">
        <v>1866</v>
      </c>
      <c r="C693" s="39">
        <v>2550260</v>
      </c>
      <c r="D693" s="40" t="s">
        <v>3284</v>
      </c>
      <c r="E693" s="41">
        <v>45457</v>
      </c>
      <c r="F693" s="41">
        <v>45296</v>
      </c>
      <c r="G693" s="39" t="e" vm="13">
        <v>#VALUE!</v>
      </c>
      <c r="H693" s="39" t="e" vm="14">
        <v>#VALUE!</v>
      </c>
      <c r="I693" s="42" t="s">
        <v>293</v>
      </c>
      <c r="J693" s="39" t="s">
        <v>149</v>
      </c>
      <c r="K693" s="39" t="s">
        <v>3070</v>
      </c>
      <c r="L693" s="42" t="s">
        <v>3285</v>
      </c>
      <c r="M693" s="42" t="s">
        <v>953</v>
      </c>
      <c r="N693" s="42" t="s">
        <v>745</v>
      </c>
      <c r="O693" s="42" t="s">
        <v>32</v>
      </c>
      <c r="P693" s="42" t="s">
        <v>114</v>
      </c>
      <c r="Q693" s="30">
        <v>26000000</v>
      </c>
      <c r="R693" s="30">
        <v>26000000</v>
      </c>
      <c r="S693" s="30">
        <v>27555986.419009998</v>
      </c>
      <c r="T693" s="39" t="s">
        <v>34</v>
      </c>
      <c r="U693" s="39" t="s">
        <v>80</v>
      </c>
      <c r="V693" s="39" t="s">
        <v>81</v>
      </c>
      <c r="W693" s="42" t="s">
        <v>3286</v>
      </c>
      <c r="X693" s="39" t="s">
        <v>38</v>
      </c>
      <c r="Y693" s="43">
        <v>46022</v>
      </c>
    </row>
    <row r="694" spans="1:25" ht="80.099999999999994" customHeight="1">
      <c r="A694" s="37">
        <v>692</v>
      </c>
      <c r="B694" s="38">
        <v>1867</v>
      </c>
      <c r="C694" s="39">
        <v>2555711</v>
      </c>
      <c r="D694" s="40" t="s">
        <v>3287</v>
      </c>
      <c r="E694" s="41">
        <v>45457</v>
      </c>
      <c r="F694" s="41">
        <v>45448</v>
      </c>
      <c r="G694" s="39" t="e" vm="33">
        <v>#VALUE!</v>
      </c>
      <c r="H694" s="39" t="e" vm="11">
        <v>#VALUE!</v>
      </c>
      <c r="I694" s="42" t="s">
        <v>1918</v>
      </c>
      <c r="J694" s="39" t="s">
        <v>27</v>
      </c>
      <c r="K694" s="39" t="s">
        <v>3288</v>
      </c>
      <c r="L694" s="42" t="s">
        <v>3289</v>
      </c>
      <c r="M694" s="42" t="s">
        <v>42</v>
      </c>
      <c r="N694" s="47" t="s">
        <v>3290</v>
      </c>
      <c r="O694" s="42" t="s">
        <v>32</v>
      </c>
      <c r="P694" s="42" t="s">
        <v>114</v>
      </c>
      <c r="Q694" s="30">
        <v>24885000</v>
      </c>
      <c r="R694" s="30">
        <v>0</v>
      </c>
      <c r="S694" s="30">
        <v>0</v>
      </c>
      <c r="T694" s="39" t="s">
        <v>34</v>
      </c>
      <c r="U694" s="39" t="s">
        <v>35</v>
      </c>
      <c r="V694" s="39" t="s">
        <v>36</v>
      </c>
      <c r="W694" s="46" t="s">
        <v>3291</v>
      </c>
      <c r="X694" s="39" t="s">
        <v>38</v>
      </c>
      <c r="Y694" s="43">
        <v>45838</v>
      </c>
    </row>
    <row r="695" spans="1:25" ht="80.099999999999994" customHeight="1">
      <c r="A695" s="37">
        <v>693</v>
      </c>
      <c r="B695" s="38">
        <v>1869</v>
      </c>
      <c r="C695" s="39">
        <v>2550194</v>
      </c>
      <c r="D695" s="40" t="s">
        <v>3292</v>
      </c>
      <c r="E695" s="41">
        <v>45457</v>
      </c>
      <c r="F695" s="41">
        <v>45418</v>
      </c>
      <c r="G695" s="39" t="e" vm="3">
        <v>#VALUE!</v>
      </c>
      <c r="H695" s="39" t="e" vm="2">
        <v>#VALUE!</v>
      </c>
      <c r="I695" s="42" t="s">
        <v>1380</v>
      </c>
      <c r="J695" s="39" t="s">
        <v>149</v>
      </c>
      <c r="K695" s="39" t="s">
        <v>2518</v>
      </c>
      <c r="L695" s="42" t="s">
        <v>3293</v>
      </c>
      <c r="M695" s="42" t="s">
        <v>3294</v>
      </c>
      <c r="N695" s="42" t="s">
        <v>745</v>
      </c>
      <c r="O695" s="42" t="s">
        <v>32</v>
      </c>
      <c r="P695" s="42" t="s">
        <v>114</v>
      </c>
      <c r="Q695" s="30">
        <v>26000000</v>
      </c>
      <c r="R695" s="30">
        <v>26000000</v>
      </c>
      <c r="S695" s="30">
        <v>27467583.311507002</v>
      </c>
      <c r="T695" s="39" t="s">
        <v>34</v>
      </c>
      <c r="U695" s="39" t="s">
        <v>80</v>
      </c>
      <c r="V695" s="39" t="s">
        <v>81</v>
      </c>
      <c r="W695" s="42" t="s">
        <v>3295</v>
      </c>
      <c r="X695" s="39" t="s">
        <v>38</v>
      </c>
      <c r="Y695" s="43">
        <v>46022</v>
      </c>
    </row>
    <row r="696" spans="1:25" ht="80.099999999999994" customHeight="1">
      <c r="A696" s="37">
        <v>694</v>
      </c>
      <c r="B696" s="38">
        <v>1870</v>
      </c>
      <c r="C696" s="39">
        <v>2556504</v>
      </c>
      <c r="D696" s="40" t="s">
        <v>3296</v>
      </c>
      <c r="E696" s="41">
        <v>45457</v>
      </c>
      <c r="F696" s="41">
        <v>45433</v>
      </c>
      <c r="G696" s="39" t="e" vm="6">
        <v>#VALUE!</v>
      </c>
      <c r="H696" s="39" t="e" vm="7">
        <v>#VALUE!</v>
      </c>
      <c r="I696" s="42" t="s">
        <v>600</v>
      </c>
      <c r="J696" s="39" t="s">
        <v>149</v>
      </c>
      <c r="K696" s="39" t="s">
        <v>2518</v>
      </c>
      <c r="L696" s="42" t="s">
        <v>3297</v>
      </c>
      <c r="M696" s="42" t="s">
        <v>3298</v>
      </c>
      <c r="N696" s="42" t="s">
        <v>745</v>
      </c>
      <c r="O696" s="42" t="s">
        <v>32</v>
      </c>
      <c r="P696" s="42" t="s">
        <v>33</v>
      </c>
      <c r="Q696" s="30">
        <v>50000000</v>
      </c>
      <c r="R696" s="30">
        <v>157286974.34999999</v>
      </c>
      <c r="S696" s="30">
        <v>157286974.34999999</v>
      </c>
      <c r="T696" s="39" t="s">
        <v>34</v>
      </c>
      <c r="U696" s="39" t="s">
        <v>80</v>
      </c>
      <c r="V696" s="39" t="s">
        <v>81</v>
      </c>
      <c r="W696" s="42" t="s">
        <v>3299</v>
      </c>
      <c r="X696" s="39" t="s">
        <v>48</v>
      </c>
      <c r="Y696" s="43">
        <v>46022</v>
      </c>
    </row>
    <row r="697" spans="1:25" ht="80.099999999999994" customHeight="1">
      <c r="A697" s="37">
        <v>695</v>
      </c>
      <c r="B697" s="38">
        <v>1871</v>
      </c>
      <c r="C697" s="37">
        <v>2605986</v>
      </c>
      <c r="D697" s="40" t="s">
        <v>3300</v>
      </c>
      <c r="E697" s="41">
        <v>45463</v>
      </c>
      <c r="F697" s="41">
        <v>45461</v>
      </c>
      <c r="G697" s="39" t="e" vm="15">
        <v>#VALUE!</v>
      </c>
      <c r="H697" s="39" t="e" vm="16">
        <v>#VALUE!</v>
      </c>
      <c r="I697" s="42" t="s">
        <v>3301</v>
      </c>
      <c r="J697" s="39" t="s">
        <v>119</v>
      </c>
      <c r="K697" s="39" t="s">
        <v>120</v>
      </c>
      <c r="L697" s="42" t="s">
        <v>3302</v>
      </c>
      <c r="M697" s="42" t="s">
        <v>3303</v>
      </c>
      <c r="N697" s="42" t="s">
        <v>3304</v>
      </c>
      <c r="O697" s="42" t="s">
        <v>32</v>
      </c>
      <c r="P697" s="42" t="s">
        <v>33</v>
      </c>
      <c r="Q697" s="30">
        <v>185859618</v>
      </c>
      <c r="R697" s="30">
        <v>0</v>
      </c>
      <c r="S697" s="30">
        <v>0</v>
      </c>
      <c r="T697" s="39" t="s">
        <v>34</v>
      </c>
      <c r="U697" s="39" t="s">
        <v>35</v>
      </c>
      <c r="V697" s="39" t="s">
        <v>36</v>
      </c>
      <c r="W697" s="42" t="s">
        <v>3305</v>
      </c>
      <c r="X697" s="39" t="s">
        <v>38</v>
      </c>
      <c r="Y697" s="43">
        <v>46022</v>
      </c>
    </row>
    <row r="698" spans="1:25" ht="80.099999999999994" customHeight="1">
      <c r="A698" s="37">
        <v>696</v>
      </c>
      <c r="B698" s="38">
        <v>1873</v>
      </c>
      <c r="C698" s="37">
        <v>2562959</v>
      </c>
      <c r="D698" s="40" t="s">
        <v>3306</v>
      </c>
      <c r="E698" s="41">
        <v>45467</v>
      </c>
      <c r="F698" s="41">
        <v>45602</v>
      </c>
      <c r="G698" s="39" t="e" vm="47">
        <v>#VALUE!</v>
      </c>
      <c r="H698" s="39" t="e" vm="48">
        <v>#VALUE!</v>
      </c>
      <c r="I698" s="42" t="s">
        <v>3307</v>
      </c>
      <c r="J698" s="39" t="s">
        <v>27</v>
      </c>
      <c r="K698" s="39" t="s">
        <v>692</v>
      </c>
      <c r="L698" s="42" t="s">
        <v>3308</v>
      </c>
      <c r="M698" s="42" t="s">
        <v>3309</v>
      </c>
      <c r="N698" s="42" t="s">
        <v>3310</v>
      </c>
      <c r="O698" s="42" t="s">
        <v>32</v>
      </c>
      <c r="P698" s="42" t="s">
        <v>114</v>
      </c>
      <c r="Q698" s="30">
        <v>79480000</v>
      </c>
      <c r="R698" s="30">
        <v>0</v>
      </c>
      <c r="S698" s="30">
        <v>0</v>
      </c>
      <c r="T698" s="39" t="s">
        <v>34</v>
      </c>
      <c r="U698" s="39" t="s">
        <v>35</v>
      </c>
      <c r="V698" s="39" t="s">
        <v>36</v>
      </c>
      <c r="W698" s="42" t="s">
        <v>3311</v>
      </c>
      <c r="X698" s="39" t="s">
        <v>38</v>
      </c>
      <c r="Y698" s="43">
        <v>46022</v>
      </c>
    </row>
    <row r="699" spans="1:25" ht="80.099999999999994" customHeight="1">
      <c r="A699" s="37">
        <v>697</v>
      </c>
      <c r="B699" s="38">
        <v>1876</v>
      </c>
      <c r="C699" s="39">
        <v>2559637</v>
      </c>
      <c r="D699" s="40" t="s">
        <v>3312</v>
      </c>
      <c r="E699" s="41">
        <v>45475</v>
      </c>
      <c r="F699" s="41">
        <v>45479</v>
      </c>
      <c r="G699" s="39" t="e" vm="15">
        <v>#VALUE!</v>
      </c>
      <c r="H699" s="39" t="e" vm="16">
        <v>#VALUE!</v>
      </c>
      <c r="I699" s="42" t="s">
        <v>3313</v>
      </c>
      <c r="J699" s="39" t="s">
        <v>27</v>
      </c>
      <c r="K699" s="39" t="s">
        <v>856</v>
      </c>
      <c r="L699" s="42" t="s">
        <v>3314</v>
      </c>
      <c r="M699" s="42" t="s">
        <v>30</v>
      </c>
      <c r="N699" s="42" t="s">
        <v>3315</v>
      </c>
      <c r="O699" s="42" t="s">
        <v>32</v>
      </c>
      <c r="P699" s="42" t="s">
        <v>114</v>
      </c>
      <c r="Q699" s="30">
        <v>10000000</v>
      </c>
      <c r="R699" s="30">
        <v>0</v>
      </c>
      <c r="S699" s="30">
        <v>0</v>
      </c>
      <c r="T699" s="39" t="s">
        <v>34</v>
      </c>
      <c r="U699" s="39" t="s">
        <v>35</v>
      </c>
      <c r="V699" s="39" t="s">
        <v>36</v>
      </c>
      <c r="W699" s="42" t="s">
        <v>3316</v>
      </c>
      <c r="X699" s="39" t="s">
        <v>38</v>
      </c>
      <c r="Y699" s="43">
        <v>46022</v>
      </c>
    </row>
    <row r="700" spans="1:25" ht="80.099999999999994" customHeight="1">
      <c r="A700" s="37">
        <v>698</v>
      </c>
      <c r="B700" s="38">
        <v>1877</v>
      </c>
      <c r="C700" s="39">
        <v>2555677</v>
      </c>
      <c r="D700" s="40" t="s">
        <v>3317</v>
      </c>
      <c r="E700" s="41">
        <v>45476</v>
      </c>
      <c r="F700" s="41">
        <v>45471</v>
      </c>
      <c r="G700" s="39" t="e" vm="15">
        <v>#VALUE!</v>
      </c>
      <c r="H700" s="39" t="e" vm="16">
        <v>#VALUE!</v>
      </c>
      <c r="I700" s="42" t="s">
        <v>743</v>
      </c>
      <c r="J700" s="39" t="s">
        <v>149</v>
      </c>
      <c r="K700" s="39" t="s">
        <v>2518</v>
      </c>
      <c r="L700" s="42" t="s">
        <v>3318</v>
      </c>
      <c r="M700" s="42" t="s">
        <v>2559</v>
      </c>
      <c r="N700" s="42" t="s">
        <v>745</v>
      </c>
      <c r="O700" s="42" t="s">
        <v>32</v>
      </c>
      <c r="P700" s="42" t="s">
        <v>114</v>
      </c>
      <c r="Q700" s="30">
        <v>26000000</v>
      </c>
      <c r="R700" s="30">
        <v>26000000</v>
      </c>
      <c r="S700" s="30">
        <v>27467583.311507002</v>
      </c>
      <c r="T700" s="39" t="s">
        <v>34</v>
      </c>
      <c r="U700" s="39" t="s">
        <v>80</v>
      </c>
      <c r="V700" s="39" t="s">
        <v>81</v>
      </c>
      <c r="W700" s="46" t="s">
        <v>3319</v>
      </c>
      <c r="X700" s="39" t="s">
        <v>48</v>
      </c>
      <c r="Y700" s="43">
        <v>45869</v>
      </c>
    </row>
    <row r="701" spans="1:25" ht="80.099999999999994" customHeight="1">
      <c r="A701" s="37">
        <v>699</v>
      </c>
      <c r="B701" s="38">
        <v>1878</v>
      </c>
      <c r="C701" s="37">
        <v>2596682</v>
      </c>
      <c r="D701" s="40" t="s">
        <v>3320</v>
      </c>
      <c r="E701" s="41">
        <v>45477</v>
      </c>
      <c r="F701" s="41">
        <v>45468</v>
      </c>
      <c r="G701" s="39" t="e" vm="17">
        <v>#VALUE!</v>
      </c>
      <c r="H701" s="39" t="e" vm="18">
        <v>#VALUE!</v>
      </c>
      <c r="I701" s="42" t="s">
        <v>538</v>
      </c>
      <c r="J701" s="39" t="s">
        <v>149</v>
      </c>
      <c r="K701" s="39" t="s">
        <v>2518</v>
      </c>
      <c r="L701" s="42" t="s">
        <v>3321</v>
      </c>
      <c r="M701" s="42" t="s">
        <v>3322</v>
      </c>
      <c r="N701" s="42" t="s">
        <v>745</v>
      </c>
      <c r="O701" s="42" t="s">
        <v>32</v>
      </c>
      <c r="P701" s="42" t="s">
        <v>114</v>
      </c>
      <c r="Q701" s="30">
        <v>26000000</v>
      </c>
      <c r="R701" s="30">
        <v>26000000</v>
      </c>
      <c r="S701" s="30">
        <v>27467583.311507002</v>
      </c>
      <c r="T701" s="39" t="s">
        <v>34</v>
      </c>
      <c r="U701" s="39" t="s">
        <v>80</v>
      </c>
      <c r="V701" s="39" t="s">
        <v>81</v>
      </c>
      <c r="W701" s="42" t="s">
        <v>3323</v>
      </c>
      <c r="X701" s="39" t="s">
        <v>38</v>
      </c>
      <c r="Y701" s="43">
        <v>46022</v>
      </c>
    </row>
    <row r="702" spans="1:25" ht="80.099999999999994" customHeight="1">
      <c r="A702" s="37">
        <v>700</v>
      </c>
      <c r="B702" s="38">
        <v>1879</v>
      </c>
      <c r="C702" s="39" t="s">
        <v>49</v>
      </c>
      <c r="D702" s="40" t="s">
        <v>3324</v>
      </c>
      <c r="E702" s="41">
        <v>45477</v>
      </c>
      <c r="F702" s="41">
        <v>45389</v>
      </c>
      <c r="G702" s="39" t="e" vm="3">
        <v>#VALUE!</v>
      </c>
      <c r="H702" s="39" t="e" vm="2">
        <v>#VALUE!</v>
      </c>
      <c r="I702" s="42" t="s">
        <v>2046</v>
      </c>
      <c r="J702" s="39" t="s">
        <v>27</v>
      </c>
      <c r="K702" s="39" t="s">
        <v>2979</v>
      </c>
      <c r="L702" s="42" t="s">
        <v>3325</v>
      </c>
      <c r="M702" s="42" t="s">
        <v>42</v>
      </c>
      <c r="N702" s="42" t="s">
        <v>3326</v>
      </c>
      <c r="O702" s="42" t="s">
        <v>32</v>
      </c>
      <c r="P702" s="42" t="s">
        <v>114</v>
      </c>
      <c r="Q702" s="30">
        <v>0</v>
      </c>
      <c r="R702" s="30">
        <v>0</v>
      </c>
      <c r="S702" s="30">
        <v>0</v>
      </c>
      <c r="T702" s="39" t="s">
        <v>34</v>
      </c>
      <c r="U702" s="39" t="s">
        <v>35</v>
      </c>
      <c r="V702" s="39" t="s">
        <v>36</v>
      </c>
      <c r="W702" s="46" t="s">
        <v>3327</v>
      </c>
      <c r="X702" s="39" t="s">
        <v>38</v>
      </c>
      <c r="Y702" s="43">
        <v>45930</v>
      </c>
    </row>
    <row r="703" spans="1:25" ht="80.099999999999994" customHeight="1">
      <c r="A703" s="37">
        <v>701</v>
      </c>
      <c r="B703" s="38">
        <v>1880</v>
      </c>
      <c r="C703" s="37">
        <v>2571548</v>
      </c>
      <c r="D703" s="40" t="s">
        <v>3328</v>
      </c>
      <c r="E703" s="41">
        <v>45478</v>
      </c>
      <c r="F703" s="41">
        <v>44935</v>
      </c>
      <c r="G703" s="39" t="e" vm="3">
        <v>#VALUE!</v>
      </c>
      <c r="H703" s="39" t="e" vm="2">
        <v>#VALUE!</v>
      </c>
      <c r="I703" s="42" t="s">
        <v>3329</v>
      </c>
      <c r="J703" s="39" t="s">
        <v>27</v>
      </c>
      <c r="K703" s="39" t="s">
        <v>3330</v>
      </c>
      <c r="L703" s="42" t="s">
        <v>3331</v>
      </c>
      <c r="M703" s="42" t="s">
        <v>3332</v>
      </c>
      <c r="N703" s="42" t="s">
        <v>2501</v>
      </c>
      <c r="O703" s="42" t="s">
        <v>32</v>
      </c>
      <c r="P703" s="42" t="s">
        <v>114</v>
      </c>
      <c r="Q703" s="30">
        <v>20465000</v>
      </c>
      <c r="R703" s="30">
        <v>0</v>
      </c>
      <c r="S703" s="30">
        <v>0</v>
      </c>
      <c r="T703" s="39" t="s">
        <v>34</v>
      </c>
      <c r="U703" s="39" t="s">
        <v>181</v>
      </c>
      <c r="V703" s="37" t="s">
        <v>181</v>
      </c>
      <c r="W703" s="42" t="s">
        <v>3333</v>
      </c>
      <c r="X703" s="39" t="s">
        <v>38</v>
      </c>
      <c r="Y703" s="43">
        <v>46022</v>
      </c>
    </row>
    <row r="704" spans="1:25" ht="80.099999999999994" customHeight="1">
      <c r="A704" s="37">
        <v>702</v>
      </c>
      <c r="B704" s="38">
        <v>1885</v>
      </c>
      <c r="C704" s="39" t="s">
        <v>49</v>
      </c>
      <c r="D704" s="40" t="s">
        <v>3334</v>
      </c>
      <c r="E704" s="41">
        <v>45489</v>
      </c>
      <c r="F704" s="41">
        <v>45633</v>
      </c>
      <c r="G704" s="39" t="e" vm="3">
        <v>#VALUE!</v>
      </c>
      <c r="H704" s="39" t="e" vm="2">
        <v>#VALUE!</v>
      </c>
      <c r="I704" s="42" t="s">
        <v>2046</v>
      </c>
      <c r="J704" s="39" t="s">
        <v>27</v>
      </c>
      <c r="K704" s="39" t="s">
        <v>2979</v>
      </c>
      <c r="L704" s="42" t="s">
        <v>3335</v>
      </c>
      <c r="M704" s="42" t="s">
        <v>42</v>
      </c>
      <c r="N704" s="42" t="s">
        <v>4693</v>
      </c>
      <c r="O704" s="42" t="s">
        <v>32</v>
      </c>
      <c r="P704" s="42" t="s">
        <v>114</v>
      </c>
      <c r="Q704" s="30">
        <v>19288547.579999998</v>
      </c>
      <c r="R704" s="30">
        <v>0</v>
      </c>
      <c r="S704" s="30">
        <v>0</v>
      </c>
      <c r="T704" s="39" t="s">
        <v>34</v>
      </c>
      <c r="U704" s="39" t="s">
        <v>35</v>
      </c>
      <c r="V704" s="39" t="s">
        <v>36</v>
      </c>
      <c r="W704" s="44" t="s">
        <v>3336</v>
      </c>
      <c r="X704" s="39" t="s">
        <v>48</v>
      </c>
      <c r="Y704" s="43">
        <v>45930</v>
      </c>
    </row>
    <row r="705" spans="1:25" ht="80.099999999999994" customHeight="1">
      <c r="A705" s="37">
        <v>703</v>
      </c>
      <c r="B705" s="38">
        <v>1887</v>
      </c>
      <c r="C705" s="37">
        <v>2596691</v>
      </c>
      <c r="D705" s="40" t="s">
        <v>3337</v>
      </c>
      <c r="E705" s="41">
        <v>45489</v>
      </c>
      <c r="F705" s="41">
        <v>45471</v>
      </c>
      <c r="G705" s="39" t="e" vm="30">
        <v>#VALUE!</v>
      </c>
      <c r="H705" s="39" t="e" vm="31">
        <v>#VALUE!</v>
      </c>
      <c r="I705" s="42" t="s">
        <v>3338</v>
      </c>
      <c r="J705" s="39" t="s">
        <v>27</v>
      </c>
      <c r="K705" s="39" t="s">
        <v>722</v>
      </c>
      <c r="L705" s="42" t="s">
        <v>3339</v>
      </c>
      <c r="M705" s="42" t="s">
        <v>3340</v>
      </c>
      <c r="N705" s="42" t="s">
        <v>3341</v>
      </c>
      <c r="O705" s="42" t="s">
        <v>32</v>
      </c>
      <c r="P705" s="42" t="s">
        <v>114</v>
      </c>
      <c r="Q705" s="30">
        <v>30000000</v>
      </c>
      <c r="R705" s="30">
        <v>0</v>
      </c>
      <c r="S705" s="30">
        <v>0</v>
      </c>
      <c r="T705" s="39" t="s">
        <v>34</v>
      </c>
      <c r="U705" s="39" t="s">
        <v>35</v>
      </c>
      <c r="V705" s="39" t="s">
        <v>36</v>
      </c>
      <c r="W705" s="45" t="s">
        <v>3342</v>
      </c>
      <c r="X705" s="39" t="s">
        <v>38</v>
      </c>
      <c r="Y705" s="43">
        <v>45930</v>
      </c>
    </row>
    <row r="706" spans="1:25" ht="80.099999999999994" customHeight="1">
      <c r="A706" s="37">
        <v>704</v>
      </c>
      <c r="B706" s="38">
        <v>1889</v>
      </c>
      <c r="C706" s="39">
        <v>2558720</v>
      </c>
      <c r="D706" s="40" t="s">
        <v>3343</v>
      </c>
      <c r="E706" s="41">
        <v>45490</v>
      </c>
      <c r="F706" s="41">
        <v>45442</v>
      </c>
      <c r="G706" s="39" t="e" vm="3">
        <v>#VALUE!</v>
      </c>
      <c r="H706" s="39" t="e" vm="2">
        <v>#VALUE!</v>
      </c>
      <c r="I706" s="42" t="s">
        <v>3344</v>
      </c>
      <c r="J706" s="39" t="s">
        <v>27</v>
      </c>
      <c r="K706" s="39" t="s">
        <v>1276</v>
      </c>
      <c r="L706" s="42" t="s">
        <v>3345</v>
      </c>
      <c r="M706" s="42" t="s">
        <v>3346</v>
      </c>
      <c r="N706" s="42" t="s">
        <v>4694</v>
      </c>
      <c r="O706" s="42" t="s">
        <v>32</v>
      </c>
      <c r="P706" s="42" t="s">
        <v>114</v>
      </c>
      <c r="Q706" s="30">
        <v>93000000</v>
      </c>
      <c r="R706" s="30">
        <v>0</v>
      </c>
      <c r="S706" s="30">
        <v>0</v>
      </c>
      <c r="T706" s="39" t="s">
        <v>34</v>
      </c>
      <c r="U706" s="39" t="s">
        <v>35</v>
      </c>
      <c r="V706" s="39" t="s">
        <v>36</v>
      </c>
      <c r="W706" s="42" t="s">
        <v>3347</v>
      </c>
      <c r="X706" s="39" t="s">
        <v>38</v>
      </c>
      <c r="Y706" s="43">
        <v>46022</v>
      </c>
    </row>
    <row r="707" spans="1:25" ht="80.099999999999994" customHeight="1">
      <c r="A707" s="37">
        <v>705</v>
      </c>
      <c r="B707" s="38">
        <v>1890</v>
      </c>
      <c r="C707" s="39">
        <v>2558715</v>
      </c>
      <c r="D707" s="40" t="s">
        <v>3348</v>
      </c>
      <c r="E707" s="41">
        <v>45492</v>
      </c>
      <c r="F707" s="41">
        <v>45489</v>
      </c>
      <c r="G707" s="39" t="e" vm="3">
        <v>#VALUE!</v>
      </c>
      <c r="H707" s="39" t="e" vm="2">
        <v>#VALUE!</v>
      </c>
      <c r="I707" s="42" t="s">
        <v>1894</v>
      </c>
      <c r="J707" s="39" t="s">
        <v>149</v>
      </c>
      <c r="K707" s="39" t="s">
        <v>2518</v>
      </c>
      <c r="L707" s="42" t="s">
        <v>3349</v>
      </c>
      <c r="M707" s="42" t="s">
        <v>3350</v>
      </c>
      <c r="N707" s="42" t="s">
        <v>745</v>
      </c>
      <c r="O707" s="42" t="s">
        <v>32</v>
      </c>
      <c r="P707" s="42" t="s">
        <v>114</v>
      </c>
      <c r="Q707" s="30">
        <v>26000000</v>
      </c>
      <c r="R707" s="30">
        <v>26000000</v>
      </c>
      <c r="S707" s="30">
        <v>27412136.055109002</v>
      </c>
      <c r="T707" s="39" t="s">
        <v>34</v>
      </c>
      <c r="U707" s="39" t="s">
        <v>80</v>
      </c>
      <c r="V707" s="39" t="s">
        <v>81</v>
      </c>
      <c r="W707" s="42" t="s">
        <v>3351</v>
      </c>
      <c r="X707" s="39" t="s">
        <v>38</v>
      </c>
      <c r="Y707" s="43">
        <v>46022</v>
      </c>
    </row>
    <row r="708" spans="1:25" ht="80.099999999999994" customHeight="1">
      <c r="A708" s="37">
        <v>706</v>
      </c>
      <c r="B708" s="38">
        <v>1891</v>
      </c>
      <c r="C708" s="37">
        <v>2562935</v>
      </c>
      <c r="D708" s="40" t="s">
        <v>3352</v>
      </c>
      <c r="E708" s="41">
        <v>45492</v>
      </c>
      <c r="F708" s="41">
        <v>45603</v>
      </c>
      <c r="G708" s="39" t="e" vm="3">
        <v>#VALUE!</v>
      </c>
      <c r="H708" s="39" t="e" vm="2">
        <v>#VALUE!</v>
      </c>
      <c r="I708" s="42" t="s">
        <v>3353</v>
      </c>
      <c r="J708" s="39" t="s">
        <v>27</v>
      </c>
      <c r="K708" s="39" t="s">
        <v>3354</v>
      </c>
      <c r="L708" s="42" t="s">
        <v>3355</v>
      </c>
      <c r="M708" s="42" t="s">
        <v>30</v>
      </c>
      <c r="N708" s="42" t="s">
        <v>3356</v>
      </c>
      <c r="O708" s="42" t="s">
        <v>32</v>
      </c>
      <c r="P708" s="42" t="s">
        <v>114</v>
      </c>
      <c r="Q708" s="30">
        <v>1000000000</v>
      </c>
      <c r="R708" s="30">
        <v>0</v>
      </c>
      <c r="S708" s="30">
        <v>0</v>
      </c>
      <c r="T708" s="39" t="s">
        <v>34</v>
      </c>
      <c r="U708" s="39" t="s">
        <v>35</v>
      </c>
      <c r="V708" s="39" t="s">
        <v>36</v>
      </c>
      <c r="W708" s="42" t="s">
        <v>3357</v>
      </c>
      <c r="X708" s="39" t="s">
        <v>38</v>
      </c>
      <c r="Y708" s="43">
        <v>46022</v>
      </c>
    </row>
    <row r="709" spans="1:25" ht="80.099999999999994" customHeight="1">
      <c r="A709" s="37">
        <v>707</v>
      </c>
      <c r="B709" s="38">
        <v>1892</v>
      </c>
      <c r="C709" s="39">
        <v>2561966</v>
      </c>
      <c r="D709" s="40" t="s">
        <v>3358</v>
      </c>
      <c r="E709" s="41">
        <v>45495</v>
      </c>
      <c r="F709" s="41">
        <v>45429</v>
      </c>
      <c r="G709" s="39" t="e" vm="33">
        <v>#VALUE!</v>
      </c>
      <c r="H709" s="39" t="e" vm="70">
        <v>#VALUE!</v>
      </c>
      <c r="I709" s="42" t="s">
        <v>944</v>
      </c>
      <c r="J709" s="39" t="s">
        <v>27</v>
      </c>
      <c r="K709" s="39" t="s">
        <v>3359</v>
      </c>
      <c r="L709" s="42" t="s">
        <v>3360</v>
      </c>
      <c r="M709" s="42" t="s">
        <v>3361</v>
      </c>
      <c r="N709" s="42" t="s">
        <v>3362</v>
      </c>
      <c r="O709" s="42" t="s">
        <v>32</v>
      </c>
      <c r="P709" s="42" t="s">
        <v>114</v>
      </c>
      <c r="Q709" s="30">
        <v>83694000</v>
      </c>
      <c r="R709" s="30">
        <v>0</v>
      </c>
      <c r="S709" s="30">
        <v>0</v>
      </c>
      <c r="T709" s="39" t="s">
        <v>34</v>
      </c>
      <c r="U709" s="39" t="s">
        <v>35</v>
      </c>
      <c r="V709" s="39" t="s">
        <v>36</v>
      </c>
      <c r="W709" s="42" t="s">
        <v>3363</v>
      </c>
      <c r="X709" s="39" t="s">
        <v>38</v>
      </c>
      <c r="Y709" s="43">
        <v>46022</v>
      </c>
    </row>
    <row r="710" spans="1:25" ht="80.099999999999994" customHeight="1">
      <c r="A710" s="37">
        <v>708</v>
      </c>
      <c r="B710" s="38">
        <v>1897</v>
      </c>
      <c r="C710" s="37">
        <v>2565390</v>
      </c>
      <c r="D710" s="40" t="s">
        <v>3364</v>
      </c>
      <c r="E710" s="41">
        <v>45502</v>
      </c>
      <c r="F710" s="41">
        <v>45497</v>
      </c>
      <c r="G710" s="39" t="e" vm="3">
        <v>#VALUE!</v>
      </c>
      <c r="H710" s="39" t="e" vm="2">
        <v>#VALUE!</v>
      </c>
      <c r="I710" s="42" t="s">
        <v>2090</v>
      </c>
      <c r="J710" s="39" t="s">
        <v>149</v>
      </c>
      <c r="K710" s="39" t="s">
        <v>2518</v>
      </c>
      <c r="L710" s="42" t="s">
        <v>3365</v>
      </c>
      <c r="M710" s="42" t="s">
        <v>3366</v>
      </c>
      <c r="N710" s="42" t="s">
        <v>745</v>
      </c>
      <c r="O710" s="42" t="s">
        <v>32</v>
      </c>
      <c r="P710" s="42" t="s">
        <v>33</v>
      </c>
      <c r="Q710" s="30">
        <v>26000000</v>
      </c>
      <c r="R710" s="30">
        <v>26000000</v>
      </c>
      <c r="S710" s="30">
        <v>28470000</v>
      </c>
      <c r="T710" s="39" t="s">
        <v>34</v>
      </c>
      <c r="U710" s="39" t="s">
        <v>80</v>
      </c>
      <c r="V710" s="39" t="s">
        <v>81</v>
      </c>
      <c r="W710" s="46" t="s">
        <v>3367</v>
      </c>
      <c r="X710" s="39" t="s">
        <v>38</v>
      </c>
      <c r="Y710" s="43">
        <v>45808</v>
      </c>
    </row>
    <row r="711" spans="1:25" ht="80.099999999999994" customHeight="1">
      <c r="A711" s="37">
        <v>709</v>
      </c>
      <c r="B711" s="38">
        <v>1034</v>
      </c>
      <c r="C711" s="39">
        <v>2199369</v>
      </c>
      <c r="D711" s="40" t="s">
        <v>3368</v>
      </c>
      <c r="E711" s="41">
        <v>45509</v>
      </c>
      <c r="F711" s="41">
        <v>44323</v>
      </c>
      <c r="G711" s="39" t="e" vm="3">
        <v>#VALUE!</v>
      </c>
      <c r="H711" s="39" t="e" vm="2">
        <v>#VALUE!</v>
      </c>
      <c r="I711" s="42" t="s">
        <v>523</v>
      </c>
      <c r="J711" s="39" t="s">
        <v>149</v>
      </c>
      <c r="K711" s="39" t="s">
        <v>150</v>
      </c>
      <c r="L711" s="42" t="s">
        <v>3369</v>
      </c>
      <c r="M711" s="42" t="s">
        <v>1031</v>
      </c>
      <c r="N711" s="42" t="s">
        <v>745</v>
      </c>
      <c r="O711" s="42" t="s">
        <v>32</v>
      </c>
      <c r="P711" s="42" t="s">
        <v>33</v>
      </c>
      <c r="Q711" s="30">
        <v>245000000</v>
      </c>
      <c r="R711" s="30">
        <v>245000000</v>
      </c>
      <c r="S711" s="30">
        <v>340967649.25624299</v>
      </c>
      <c r="T711" s="39" t="s">
        <v>34</v>
      </c>
      <c r="U711" s="39" t="s">
        <v>80</v>
      </c>
      <c r="V711" s="39" t="s">
        <v>81</v>
      </c>
      <c r="W711" s="42" t="s">
        <v>3370</v>
      </c>
      <c r="X711" s="39" t="s">
        <v>38</v>
      </c>
      <c r="Y711" s="43">
        <v>46022</v>
      </c>
    </row>
    <row r="712" spans="1:25" ht="80.099999999999994" customHeight="1">
      <c r="A712" s="37">
        <v>710</v>
      </c>
      <c r="B712" s="38">
        <v>1900</v>
      </c>
      <c r="C712" s="37">
        <v>2565842</v>
      </c>
      <c r="D712" s="40" t="s">
        <v>3371</v>
      </c>
      <c r="E712" s="41">
        <v>45509</v>
      </c>
      <c r="F712" s="41">
        <v>45503</v>
      </c>
      <c r="G712" s="39" t="e" vm="13">
        <v>#VALUE!</v>
      </c>
      <c r="H712" s="39" t="e" vm="14">
        <v>#VALUE!</v>
      </c>
      <c r="I712" s="42" t="s">
        <v>653</v>
      </c>
      <c r="J712" s="39" t="s">
        <v>149</v>
      </c>
      <c r="K712" s="39" t="s">
        <v>2518</v>
      </c>
      <c r="L712" s="42" t="s">
        <v>3372</v>
      </c>
      <c r="M712" s="42" t="s">
        <v>1328</v>
      </c>
      <c r="N712" s="42" t="s">
        <v>745</v>
      </c>
      <c r="O712" s="42" t="s">
        <v>32</v>
      </c>
      <c r="P712" s="42" t="s">
        <v>114</v>
      </c>
      <c r="Q712" s="30">
        <v>26000000</v>
      </c>
      <c r="R712" s="30">
        <v>26000000</v>
      </c>
      <c r="S712" s="30">
        <v>27412136.055109002</v>
      </c>
      <c r="T712" s="39" t="s">
        <v>34</v>
      </c>
      <c r="U712" s="39" t="s">
        <v>80</v>
      </c>
      <c r="V712" s="39" t="s">
        <v>81</v>
      </c>
      <c r="W712" s="42" t="s">
        <v>3373</v>
      </c>
      <c r="X712" s="39" t="s">
        <v>38</v>
      </c>
      <c r="Y712" s="43">
        <v>46022</v>
      </c>
    </row>
    <row r="713" spans="1:25" ht="80.099999999999994" customHeight="1">
      <c r="A713" s="37">
        <v>711</v>
      </c>
      <c r="B713" s="38">
        <v>1901</v>
      </c>
      <c r="C713" s="39" t="s">
        <v>49</v>
      </c>
      <c r="D713" s="40" t="s">
        <v>3374</v>
      </c>
      <c r="E713" s="41">
        <v>45509</v>
      </c>
      <c r="F713" s="41">
        <v>45499</v>
      </c>
      <c r="G713" s="39" t="e" vm="3">
        <v>#VALUE!</v>
      </c>
      <c r="H713" s="39" t="e" vm="2">
        <v>#VALUE!</v>
      </c>
      <c r="I713" s="42" t="s">
        <v>3375</v>
      </c>
      <c r="J713" s="39" t="s">
        <v>119</v>
      </c>
      <c r="K713" s="39" t="s">
        <v>2125</v>
      </c>
      <c r="L713" s="42" t="s">
        <v>2170</v>
      </c>
      <c r="M713" s="42" t="s">
        <v>3376</v>
      </c>
      <c r="N713" s="42" t="s">
        <v>3377</v>
      </c>
      <c r="O713" s="42" t="s">
        <v>32</v>
      </c>
      <c r="P713" s="42" t="s">
        <v>114</v>
      </c>
      <c r="Q713" s="30">
        <v>13269311</v>
      </c>
      <c r="R713" s="30">
        <v>0</v>
      </c>
      <c r="S713" s="30">
        <v>0</v>
      </c>
      <c r="T713" s="39" t="s">
        <v>34</v>
      </c>
      <c r="U713" s="39" t="s">
        <v>35</v>
      </c>
      <c r="V713" s="39" t="s">
        <v>36</v>
      </c>
      <c r="W713" s="46" t="s">
        <v>3378</v>
      </c>
      <c r="X713" s="39" t="s">
        <v>38</v>
      </c>
      <c r="Y713" s="43">
        <v>45808</v>
      </c>
    </row>
    <row r="714" spans="1:25" ht="80.099999999999994" customHeight="1">
      <c r="A714" s="37">
        <v>712</v>
      </c>
      <c r="B714" s="38">
        <v>1902</v>
      </c>
      <c r="C714" s="37">
        <v>2565574</v>
      </c>
      <c r="D714" s="40" t="s">
        <v>3379</v>
      </c>
      <c r="E714" s="41">
        <v>45509</v>
      </c>
      <c r="F714" s="41">
        <v>45299</v>
      </c>
      <c r="G714" s="39" t="e" vm="47">
        <v>#VALUE!</v>
      </c>
      <c r="H714" s="39" t="e" vm="48">
        <v>#VALUE!</v>
      </c>
      <c r="I714" s="42" t="s">
        <v>600</v>
      </c>
      <c r="J714" s="39" t="s">
        <v>149</v>
      </c>
      <c r="K714" s="39" t="s">
        <v>2518</v>
      </c>
      <c r="L714" s="42" t="s">
        <v>3380</v>
      </c>
      <c r="M714" s="42" t="s">
        <v>2274</v>
      </c>
      <c r="N714" s="42" t="s">
        <v>745</v>
      </c>
      <c r="O714" s="42" t="s">
        <v>32</v>
      </c>
      <c r="P714" s="42" t="s">
        <v>114</v>
      </c>
      <c r="Q714" s="30">
        <v>26000000</v>
      </c>
      <c r="R714" s="30">
        <v>207398463.12</v>
      </c>
      <c r="S714" s="30">
        <v>208994788.62739298</v>
      </c>
      <c r="T714" s="39" t="s">
        <v>34</v>
      </c>
      <c r="U714" s="39" t="s">
        <v>80</v>
      </c>
      <c r="V714" s="39" t="s">
        <v>81</v>
      </c>
      <c r="W714" s="42" t="s">
        <v>3381</v>
      </c>
      <c r="X714" s="39" t="s">
        <v>48</v>
      </c>
      <c r="Y714" s="43">
        <v>46022</v>
      </c>
    </row>
    <row r="715" spans="1:25" ht="80.099999999999994" customHeight="1">
      <c r="A715" s="37">
        <v>713</v>
      </c>
      <c r="B715" s="38">
        <v>1903</v>
      </c>
      <c r="C715" s="37" t="s">
        <v>3382</v>
      </c>
      <c r="D715" s="40" t="s">
        <v>3383</v>
      </c>
      <c r="E715" s="41">
        <v>45510</v>
      </c>
      <c r="F715" s="41">
        <v>45278</v>
      </c>
      <c r="G715" s="39" t="e" vm="3">
        <v>#VALUE!</v>
      </c>
      <c r="H715" s="39" t="e" vm="2">
        <v>#VALUE!</v>
      </c>
      <c r="I715" s="42" t="s">
        <v>473</v>
      </c>
      <c r="J715" s="39" t="s">
        <v>149</v>
      </c>
      <c r="K715" s="39" t="s">
        <v>2518</v>
      </c>
      <c r="L715" s="42" t="s">
        <v>3384</v>
      </c>
      <c r="M715" s="42" t="s">
        <v>3385</v>
      </c>
      <c r="N715" s="42" t="s">
        <v>3386</v>
      </c>
      <c r="O715" s="42" t="s">
        <v>32</v>
      </c>
      <c r="P715" s="42" t="s">
        <v>114</v>
      </c>
      <c r="Q715" s="30">
        <v>26000000</v>
      </c>
      <c r="R715" s="30">
        <v>0</v>
      </c>
      <c r="S715" s="30">
        <v>0</v>
      </c>
      <c r="T715" s="39" t="s">
        <v>34</v>
      </c>
      <c r="U715" s="39" t="s">
        <v>35</v>
      </c>
      <c r="V715" s="39" t="s">
        <v>36</v>
      </c>
      <c r="W715" s="46" t="s">
        <v>3387</v>
      </c>
      <c r="X715" s="39" t="s">
        <v>38</v>
      </c>
      <c r="Y715" s="43">
        <v>45930</v>
      </c>
    </row>
    <row r="716" spans="1:25" ht="80.099999999999994" customHeight="1">
      <c r="A716" s="37">
        <v>714</v>
      </c>
      <c r="B716" s="38">
        <v>1905</v>
      </c>
      <c r="C716" s="37">
        <v>2581944</v>
      </c>
      <c r="D716" s="40" t="s">
        <v>3388</v>
      </c>
      <c r="E716" s="41">
        <v>45510</v>
      </c>
      <c r="F716" s="41">
        <v>45299</v>
      </c>
      <c r="G716" s="39" t="e" vm="3">
        <v>#VALUE!</v>
      </c>
      <c r="H716" s="39" t="e" vm="2">
        <v>#VALUE!</v>
      </c>
      <c r="I716" s="42" t="s">
        <v>3389</v>
      </c>
      <c r="J716" s="39" t="s">
        <v>27</v>
      </c>
      <c r="K716" s="39" t="s">
        <v>692</v>
      </c>
      <c r="L716" s="42" t="s">
        <v>3390</v>
      </c>
      <c r="M716" s="42" t="s">
        <v>3391</v>
      </c>
      <c r="N716" s="42" t="s">
        <v>4695</v>
      </c>
      <c r="O716" s="42" t="s">
        <v>32</v>
      </c>
      <c r="P716" s="42" t="s">
        <v>114</v>
      </c>
      <c r="Q716" s="30">
        <v>195000000</v>
      </c>
      <c r="R716" s="30">
        <v>0</v>
      </c>
      <c r="S716" s="30">
        <v>0</v>
      </c>
      <c r="T716" s="39" t="s">
        <v>34</v>
      </c>
      <c r="U716" s="39" t="s">
        <v>35</v>
      </c>
      <c r="V716" s="39" t="s">
        <v>36</v>
      </c>
      <c r="W716" s="42" t="s">
        <v>3392</v>
      </c>
      <c r="X716" s="39" t="s">
        <v>38</v>
      </c>
      <c r="Y716" s="43">
        <v>46022</v>
      </c>
    </row>
    <row r="717" spans="1:25" ht="80.099999999999994" customHeight="1">
      <c r="A717" s="37">
        <v>715</v>
      </c>
      <c r="B717" s="38">
        <v>1906</v>
      </c>
      <c r="C717" s="37">
        <v>2615542</v>
      </c>
      <c r="D717" s="40" t="s">
        <v>3393</v>
      </c>
      <c r="E717" s="41">
        <v>45512</v>
      </c>
      <c r="F717" s="41">
        <v>44778</v>
      </c>
      <c r="G717" s="39" t="e" vm="3">
        <v>#VALUE!</v>
      </c>
      <c r="H717" s="39" t="e" vm="2">
        <v>#VALUE!</v>
      </c>
      <c r="I717" s="42" t="s">
        <v>3394</v>
      </c>
      <c r="J717" s="39" t="s">
        <v>27</v>
      </c>
      <c r="K717" s="39" t="s">
        <v>3395</v>
      </c>
      <c r="L717" s="42" t="s">
        <v>3396</v>
      </c>
      <c r="M717" s="42" t="s">
        <v>3397</v>
      </c>
      <c r="N717" s="42" t="s">
        <v>3398</v>
      </c>
      <c r="O717" s="42" t="s">
        <v>32</v>
      </c>
      <c r="P717" s="42" t="s">
        <v>114</v>
      </c>
      <c r="Q717" s="30">
        <v>0</v>
      </c>
      <c r="R717" s="30">
        <v>0</v>
      </c>
      <c r="S717" s="30">
        <v>0</v>
      </c>
      <c r="T717" s="39" t="s">
        <v>34</v>
      </c>
      <c r="U717" s="39" t="s">
        <v>181</v>
      </c>
      <c r="V717" s="39" t="s">
        <v>181</v>
      </c>
      <c r="W717" s="46" t="s">
        <v>3399</v>
      </c>
      <c r="X717" s="39" t="s">
        <v>48</v>
      </c>
      <c r="Y717" s="43">
        <v>45716</v>
      </c>
    </row>
    <row r="718" spans="1:25" ht="80.099999999999994" customHeight="1">
      <c r="A718" s="37">
        <v>716</v>
      </c>
      <c r="B718" s="38">
        <v>1907</v>
      </c>
      <c r="C718" s="37">
        <v>2567757</v>
      </c>
      <c r="D718" s="40" t="s">
        <v>3400</v>
      </c>
      <c r="E718" s="41">
        <v>45516</v>
      </c>
      <c r="F718" s="41">
        <v>45330</v>
      </c>
      <c r="G718" s="39" t="e" vm="3">
        <v>#VALUE!</v>
      </c>
      <c r="H718" s="39" t="e" vm="2">
        <v>#VALUE!</v>
      </c>
      <c r="I718" s="42" t="s">
        <v>560</v>
      </c>
      <c r="J718" s="39" t="s">
        <v>149</v>
      </c>
      <c r="K718" s="39" t="s">
        <v>2518</v>
      </c>
      <c r="L718" s="42" t="s">
        <v>3401</v>
      </c>
      <c r="M718" s="42" t="s">
        <v>3402</v>
      </c>
      <c r="N718" s="42" t="s">
        <v>745</v>
      </c>
      <c r="O718" s="42" t="s">
        <v>32</v>
      </c>
      <c r="P718" s="42" t="s">
        <v>114</v>
      </c>
      <c r="Q718" s="30">
        <v>150000000</v>
      </c>
      <c r="R718" s="30">
        <v>150000000</v>
      </c>
      <c r="S718" s="30">
        <v>158146938.77947599</v>
      </c>
      <c r="T718" s="39" t="s">
        <v>34</v>
      </c>
      <c r="U718" s="39" t="s">
        <v>80</v>
      </c>
      <c r="V718" s="39" t="s">
        <v>81</v>
      </c>
      <c r="W718" s="42" t="s">
        <v>3403</v>
      </c>
      <c r="X718" s="39" t="s">
        <v>38</v>
      </c>
      <c r="Y718" s="43">
        <v>46022</v>
      </c>
    </row>
    <row r="719" spans="1:25" ht="80.099999999999994" customHeight="1">
      <c r="A719" s="37">
        <v>717</v>
      </c>
      <c r="B719" s="38">
        <v>1908</v>
      </c>
      <c r="C719" s="37">
        <v>2568434</v>
      </c>
      <c r="D719" s="40" t="s">
        <v>3404</v>
      </c>
      <c r="E719" s="41">
        <v>45516</v>
      </c>
      <c r="F719" s="41">
        <v>45330</v>
      </c>
      <c r="G719" s="39" t="e" vm="3">
        <v>#VALUE!</v>
      </c>
      <c r="H719" s="39" t="e" vm="2">
        <v>#VALUE!</v>
      </c>
      <c r="I719" s="42" t="s">
        <v>473</v>
      </c>
      <c r="J719" s="39" t="s">
        <v>149</v>
      </c>
      <c r="K719" s="39" t="s">
        <v>2518</v>
      </c>
      <c r="L719" s="42" t="s">
        <v>3405</v>
      </c>
      <c r="M719" s="42" t="s">
        <v>3406</v>
      </c>
      <c r="N719" s="42" t="s">
        <v>745</v>
      </c>
      <c r="O719" s="42" t="s">
        <v>32</v>
      </c>
      <c r="P719" s="42" t="s">
        <v>33</v>
      </c>
      <c r="Q719" s="30">
        <v>26000000</v>
      </c>
      <c r="R719" s="30">
        <v>26000000</v>
      </c>
      <c r="S719" s="30">
        <v>28470000</v>
      </c>
      <c r="T719" s="39" t="s">
        <v>34</v>
      </c>
      <c r="U719" s="39" t="s">
        <v>80</v>
      </c>
      <c r="V719" s="39" t="s">
        <v>81</v>
      </c>
      <c r="W719" s="42" t="s">
        <v>3407</v>
      </c>
      <c r="X719" s="39" t="s">
        <v>38</v>
      </c>
      <c r="Y719" s="43">
        <v>46022</v>
      </c>
    </row>
    <row r="720" spans="1:25" ht="80.099999999999994" customHeight="1">
      <c r="A720" s="37">
        <v>718</v>
      </c>
      <c r="B720" s="38">
        <v>1911</v>
      </c>
      <c r="C720" s="37">
        <v>2570490</v>
      </c>
      <c r="D720" s="40" t="s">
        <v>3408</v>
      </c>
      <c r="E720" s="41">
        <v>45516</v>
      </c>
      <c r="F720" s="41">
        <v>44722</v>
      </c>
      <c r="G720" s="39" t="e" vm="71">
        <v>#VALUE!</v>
      </c>
      <c r="H720" s="39" t="e" vm="11">
        <v>#VALUE!</v>
      </c>
      <c r="I720" s="42" t="s">
        <v>71</v>
      </c>
      <c r="J720" s="39" t="s">
        <v>27</v>
      </c>
      <c r="K720" s="39" t="s">
        <v>2705</v>
      </c>
      <c r="L720" s="42" t="s">
        <v>3409</v>
      </c>
      <c r="M720" s="42" t="s">
        <v>3410</v>
      </c>
      <c r="N720" s="42" t="s">
        <v>4696</v>
      </c>
      <c r="O720" s="42" t="s">
        <v>32</v>
      </c>
      <c r="P720" s="42" t="s">
        <v>114</v>
      </c>
      <c r="Q720" s="30">
        <v>62532000</v>
      </c>
      <c r="R720" s="30">
        <v>0</v>
      </c>
      <c r="S720" s="30">
        <v>0</v>
      </c>
      <c r="T720" s="39" t="s">
        <v>34</v>
      </c>
      <c r="U720" s="39" t="s">
        <v>181</v>
      </c>
      <c r="V720" s="37" t="s">
        <v>181</v>
      </c>
      <c r="W720" s="42" t="s">
        <v>3411</v>
      </c>
      <c r="X720" s="39" t="s">
        <v>38</v>
      </c>
      <c r="Y720" s="43">
        <v>46022</v>
      </c>
    </row>
    <row r="721" spans="1:25" ht="80.099999999999994" customHeight="1">
      <c r="A721" s="37">
        <v>719</v>
      </c>
      <c r="B721" s="38">
        <v>1912</v>
      </c>
      <c r="C721" s="37">
        <v>2596746</v>
      </c>
      <c r="D721" s="40" t="s">
        <v>3412</v>
      </c>
      <c r="E721" s="41">
        <v>45516</v>
      </c>
      <c r="F721" s="41">
        <v>45634</v>
      </c>
      <c r="G721" s="39" t="e" vm="3">
        <v>#VALUE!</v>
      </c>
      <c r="H721" s="39" t="e" vm="2">
        <v>#VALUE!</v>
      </c>
      <c r="I721" s="42" t="s">
        <v>315</v>
      </c>
      <c r="J721" s="39" t="s">
        <v>149</v>
      </c>
      <c r="K721" s="39" t="s">
        <v>2518</v>
      </c>
      <c r="L721" s="42" t="s">
        <v>3413</v>
      </c>
      <c r="M721" s="42" t="s">
        <v>1328</v>
      </c>
      <c r="N721" s="42" t="s">
        <v>745</v>
      </c>
      <c r="O721" s="42" t="s">
        <v>32</v>
      </c>
      <c r="P721" s="42" t="s">
        <v>114</v>
      </c>
      <c r="Q721" s="30">
        <v>26000000</v>
      </c>
      <c r="R721" s="30">
        <v>26000000</v>
      </c>
      <c r="S721" s="30">
        <v>27412136.055109002</v>
      </c>
      <c r="T721" s="39" t="s">
        <v>34</v>
      </c>
      <c r="U721" s="39" t="s">
        <v>80</v>
      </c>
      <c r="V721" s="39" t="s">
        <v>81</v>
      </c>
      <c r="W721" s="42" t="s">
        <v>3414</v>
      </c>
      <c r="X721" s="39" t="s">
        <v>38</v>
      </c>
      <c r="Y721" s="43">
        <v>46022</v>
      </c>
    </row>
    <row r="722" spans="1:25" ht="80.099999999999994" customHeight="1">
      <c r="A722" s="37">
        <v>720</v>
      </c>
      <c r="B722" s="38">
        <v>1913</v>
      </c>
      <c r="C722" s="39" t="s">
        <v>49</v>
      </c>
      <c r="D722" s="40"/>
      <c r="E722" s="41">
        <v>45525</v>
      </c>
      <c r="F722" s="41">
        <v>45517</v>
      </c>
      <c r="G722" s="39" t="e" vm="43">
        <v>#VALUE!</v>
      </c>
      <c r="H722" s="39" t="e" vm="44">
        <v>#VALUE!</v>
      </c>
      <c r="I722" s="42" t="s">
        <v>3415</v>
      </c>
      <c r="J722" s="39" t="s">
        <v>119</v>
      </c>
      <c r="K722" s="39" t="s">
        <v>3416</v>
      </c>
      <c r="L722" s="42" t="s">
        <v>3415</v>
      </c>
      <c r="M722" s="42" t="s">
        <v>3417</v>
      </c>
      <c r="N722" s="42" t="s">
        <v>3418</v>
      </c>
      <c r="O722" s="42" t="s">
        <v>32</v>
      </c>
      <c r="P722" s="42" t="s">
        <v>114</v>
      </c>
      <c r="Q722" s="30">
        <v>0</v>
      </c>
      <c r="R722" s="30">
        <v>0</v>
      </c>
      <c r="S722" s="30">
        <v>0</v>
      </c>
      <c r="T722" s="39" t="s">
        <v>34</v>
      </c>
      <c r="U722" s="39" t="s">
        <v>35</v>
      </c>
      <c r="V722" s="39" t="s">
        <v>36</v>
      </c>
      <c r="W722" s="46" t="s">
        <v>3418</v>
      </c>
      <c r="X722" s="39" t="s">
        <v>38</v>
      </c>
      <c r="Y722" s="43">
        <v>45535</v>
      </c>
    </row>
    <row r="723" spans="1:25" ht="80.099999999999994" customHeight="1">
      <c r="A723" s="37">
        <v>721</v>
      </c>
      <c r="B723" s="38">
        <v>1914</v>
      </c>
      <c r="C723" s="37">
        <v>2596775</v>
      </c>
      <c r="D723" s="40" t="s">
        <v>3419</v>
      </c>
      <c r="E723" s="41">
        <v>45526</v>
      </c>
      <c r="F723" s="41">
        <v>45524</v>
      </c>
      <c r="G723" s="39" t="e" vm="53">
        <v>#VALUE!</v>
      </c>
      <c r="H723" s="39" t="e" vm="54">
        <v>#VALUE!</v>
      </c>
      <c r="I723" s="42" t="s">
        <v>3420</v>
      </c>
      <c r="J723" s="39" t="s">
        <v>149</v>
      </c>
      <c r="K723" s="39" t="s">
        <v>2518</v>
      </c>
      <c r="L723" s="42" t="s">
        <v>3421</v>
      </c>
      <c r="M723" s="42" t="s">
        <v>1371</v>
      </c>
      <c r="N723" s="42" t="s">
        <v>745</v>
      </c>
      <c r="O723" s="42" t="s">
        <v>32</v>
      </c>
      <c r="P723" s="42" t="s">
        <v>114</v>
      </c>
      <c r="Q723" s="30">
        <v>130040381</v>
      </c>
      <c r="R723" s="30">
        <v>130040381</v>
      </c>
      <c r="S723" s="30">
        <v>137103254.485778</v>
      </c>
      <c r="T723" s="39" t="s">
        <v>34</v>
      </c>
      <c r="U723" s="39" t="s">
        <v>80</v>
      </c>
      <c r="V723" s="39" t="s">
        <v>81</v>
      </c>
      <c r="W723" s="42" t="s">
        <v>3422</v>
      </c>
      <c r="X723" s="39" t="s">
        <v>38</v>
      </c>
      <c r="Y723" s="43">
        <v>46022</v>
      </c>
    </row>
    <row r="724" spans="1:25" ht="80.099999999999994" customHeight="1">
      <c r="A724" s="37">
        <v>722</v>
      </c>
      <c r="B724" s="38">
        <v>1915</v>
      </c>
      <c r="C724" s="37">
        <v>2596783</v>
      </c>
      <c r="D724" s="40" t="s">
        <v>3423</v>
      </c>
      <c r="E724" s="41">
        <v>45526</v>
      </c>
      <c r="F724" s="41">
        <v>45520</v>
      </c>
      <c r="G724" s="39" t="e" vm="3">
        <v>#VALUE!</v>
      </c>
      <c r="H724" s="39" t="e" vm="2">
        <v>#VALUE!</v>
      </c>
      <c r="I724" s="42" t="s">
        <v>600</v>
      </c>
      <c r="J724" s="39" t="s">
        <v>149</v>
      </c>
      <c r="K724" s="39" t="s">
        <v>2518</v>
      </c>
      <c r="L724" s="42" t="s">
        <v>3424</v>
      </c>
      <c r="M724" s="42" t="s">
        <v>953</v>
      </c>
      <c r="N724" s="42" t="s">
        <v>745</v>
      </c>
      <c r="O724" s="42" t="s">
        <v>32</v>
      </c>
      <c r="P724" s="42" t="s">
        <v>114</v>
      </c>
      <c r="Q724" s="30">
        <v>26000000</v>
      </c>
      <c r="R724" s="30">
        <v>26000000</v>
      </c>
      <c r="S724" s="30">
        <v>27412136.055109002</v>
      </c>
      <c r="T724" s="39" t="s">
        <v>34</v>
      </c>
      <c r="U724" s="39" t="s">
        <v>80</v>
      </c>
      <c r="V724" s="39" t="s">
        <v>81</v>
      </c>
      <c r="W724" s="42" t="s">
        <v>3425</v>
      </c>
      <c r="X724" s="39" t="s">
        <v>38</v>
      </c>
      <c r="Y724" s="43">
        <v>46022</v>
      </c>
    </row>
    <row r="725" spans="1:25" ht="80.099999999999994" customHeight="1">
      <c r="A725" s="37">
        <v>723</v>
      </c>
      <c r="B725" s="38">
        <v>1916</v>
      </c>
      <c r="C725" s="39" t="s">
        <v>2732</v>
      </c>
      <c r="D725" s="40" t="s">
        <v>3426</v>
      </c>
      <c r="E725" s="41">
        <v>45527</v>
      </c>
      <c r="F725" s="41">
        <v>44847</v>
      </c>
      <c r="G725" s="39" t="e" vm="3">
        <v>#VALUE!</v>
      </c>
      <c r="H725" s="39" t="e" vm="2">
        <v>#VALUE!</v>
      </c>
      <c r="I725" s="42" t="s">
        <v>755</v>
      </c>
      <c r="J725" s="39" t="s">
        <v>27</v>
      </c>
      <c r="K725" s="39" t="s">
        <v>2186</v>
      </c>
      <c r="L725" s="42" t="s">
        <v>42</v>
      </c>
      <c r="M725" s="42" t="s">
        <v>3427</v>
      </c>
      <c r="N725" s="42" t="s">
        <v>3428</v>
      </c>
      <c r="O725" s="42" t="s">
        <v>32</v>
      </c>
      <c r="P725" s="42" t="s">
        <v>114</v>
      </c>
      <c r="Q725" s="30">
        <v>0</v>
      </c>
      <c r="R725" s="30">
        <v>0</v>
      </c>
      <c r="S725" s="30">
        <v>0</v>
      </c>
      <c r="T725" s="39" t="s">
        <v>45</v>
      </c>
      <c r="U725" s="39" t="s">
        <v>35</v>
      </c>
      <c r="V725" s="39" t="s">
        <v>36</v>
      </c>
      <c r="W725" s="44" t="s">
        <v>3429</v>
      </c>
      <c r="X725" s="39" t="s">
        <v>38</v>
      </c>
      <c r="Y725" s="43">
        <v>45808</v>
      </c>
    </row>
    <row r="726" spans="1:25" ht="80.099999999999994" customHeight="1">
      <c r="A726" s="37">
        <v>724</v>
      </c>
      <c r="B726" s="38">
        <v>1919</v>
      </c>
      <c r="C726" s="39" t="s">
        <v>49</v>
      </c>
      <c r="D726" s="40" t="s">
        <v>3430</v>
      </c>
      <c r="E726" s="41">
        <v>45530</v>
      </c>
      <c r="F726" s="41">
        <v>45530</v>
      </c>
      <c r="G726" s="39" t="e" vm="3">
        <v>#VALUE!</v>
      </c>
      <c r="H726" s="39" t="e" vm="2">
        <v>#VALUE!</v>
      </c>
      <c r="I726" s="42" t="s">
        <v>2046</v>
      </c>
      <c r="J726" s="39" t="s">
        <v>27</v>
      </c>
      <c r="K726" s="39" t="s">
        <v>2047</v>
      </c>
      <c r="L726" s="42" t="s">
        <v>3431</v>
      </c>
      <c r="M726" s="42" t="s">
        <v>42</v>
      </c>
      <c r="N726" s="42" t="s">
        <v>3432</v>
      </c>
      <c r="O726" s="42" t="s">
        <v>32</v>
      </c>
      <c r="P726" s="42" t="s">
        <v>114</v>
      </c>
      <c r="Q726" s="30">
        <v>0</v>
      </c>
      <c r="R726" s="30">
        <v>0</v>
      </c>
      <c r="S726" s="30">
        <v>0</v>
      </c>
      <c r="T726" s="39" t="s">
        <v>34</v>
      </c>
      <c r="U726" s="39" t="s">
        <v>35</v>
      </c>
      <c r="V726" s="39" t="s">
        <v>36</v>
      </c>
      <c r="W726" s="42" t="s">
        <v>3327</v>
      </c>
      <c r="X726" s="39" t="s">
        <v>38</v>
      </c>
      <c r="Y726" s="43">
        <v>45930</v>
      </c>
    </row>
    <row r="727" spans="1:25" ht="80.099999999999994" customHeight="1">
      <c r="A727" s="37">
        <v>725</v>
      </c>
      <c r="B727" s="38">
        <v>1920</v>
      </c>
      <c r="C727" s="37">
        <v>2596815</v>
      </c>
      <c r="D727" s="40" t="s">
        <v>3433</v>
      </c>
      <c r="E727" s="41">
        <v>45531</v>
      </c>
      <c r="F727" s="41">
        <v>45518</v>
      </c>
      <c r="G727" s="39" t="e" vm="3">
        <v>#VALUE!</v>
      </c>
      <c r="H727" s="39" t="e" vm="2">
        <v>#VALUE!</v>
      </c>
      <c r="I727" s="42" t="s">
        <v>3434</v>
      </c>
      <c r="J727" s="39" t="s">
        <v>27</v>
      </c>
      <c r="K727" s="39" t="s">
        <v>2186</v>
      </c>
      <c r="L727" s="42" t="s">
        <v>42</v>
      </c>
      <c r="M727" s="42" t="s">
        <v>3435</v>
      </c>
      <c r="N727" s="47" t="s">
        <v>3436</v>
      </c>
      <c r="O727" s="42" t="s">
        <v>32</v>
      </c>
      <c r="P727" s="42" t="s">
        <v>114</v>
      </c>
      <c r="Q727" s="30">
        <v>19237308</v>
      </c>
      <c r="R727" s="30">
        <v>0</v>
      </c>
      <c r="S727" s="30">
        <v>0</v>
      </c>
      <c r="T727" s="39" t="s">
        <v>45</v>
      </c>
      <c r="U727" s="39" t="s">
        <v>35</v>
      </c>
      <c r="V727" s="39" t="s">
        <v>36</v>
      </c>
      <c r="W727" s="42" t="s">
        <v>3437</v>
      </c>
      <c r="X727" s="39" t="s">
        <v>38</v>
      </c>
      <c r="Y727" s="43">
        <v>45657</v>
      </c>
    </row>
    <row r="728" spans="1:25" ht="80.099999999999994" customHeight="1">
      <c r="A728" s="37">
        <v>726</v>
      </c>
      <c r="B728" s="38">
        <v>1921</v>
      </c>
      <c r="C728" s="39" t="s">
        <v>49</v>
      </c>
      <c r="D728" s="40" t="s">
        <v>3438</v>
      </c>
      <c r="E728" s="41">
        <v>45533</v>
      </c>
      <c r="F728" s="41">
        <v>44588</v>
      </c>
      <c r="G728" s="39" t="e" vm="25">
        <v>#VALUE!</v>
      </c>
      <c r="H728" s="39" t="e" vm="26">
        <v>#VALUE!</v>
      </c>
      <c r="I728" s="42" t="s">
        <v>3439</v>
      </c>
      <c r="J728" s="39" t="s">
        <v>52</v>
      </c>
      <c r="K728" s="39" t="s">
        <v>3246</v>
      </c>
      <c r="L728" s="42" t="s">
        <v>3440</v>
      </c>
      <c r="M728" s="42" t="s">
        <v>3441</v>
      </c>
      <c r="N728" s="42" t="s">
        <v>3442</v>
      </c>
      <c r="O728" s="42" t="s">
        <v>32</v>
      </c>
      <c r="P728" s="42" t="s">
        <v>114</v>
      </c>
      <c r="Q728" s="30">
        <v>0</v>
      </c>
      <c r="R728" s="30">
        <v>0</v>
      </c>
      <c r="S728" s="30">
        <v>0</v>
      </c>
      <c r="T728" s="39" t="s">
        <v>34</v>
      </c>
      <c r="U728" s="39" t="s">
        <v>35</v>
      </c>
      <c r="V728" s="39" t="s">
        <v>36</v>
      </c>
      <c r="W728" s="42" t="s">
        <v>3443</v>
      </c>
      <c r="X728" s="39" t="s">
        <v>38</v>
      </c>
      <c r="Y728" s="43">
        <v>45808</v>
      </c>
    </row>
    <row r="729" spans="1:25" ht="80.099999999999994" customHeight="1">
      <c r="A729" s="37">
        <v>727</v>
      </c>
      <c r="B729" s="38">
        <v>1923</v>
      </c>
      <c r="C729" s="39" t="s">
        <v>49</v>
      </c>
      <c r="D729" s="40" t="s">
        <v>3444</v>
      </c>
      <c r="E729" s="41">
        <v>45537</v>
      </c>
      <c r="F729" s="41">
        <v>45533</v>
      </c>
      <c r="G729" s="39" t="e" vm="36">
        <v>#VALUE!</v>
      </c>
      <c r="H729" s="39" t="e" vm="37">
        <v>#VALUE!</v>
      </c>
      <c r="I729" s="42" t="s">
        <v>3445</v>
      </c>
      <c r="J729" s="39" t="s">
        <v>52</v>
      </c>
      <c r="K729" s="39" t="s">
        <v>3446</v>
      </c>
      <c r="L729" s="42" t="s">
        <v>3447</v>
      </c>
      <c r="M729" s="42" t="s">
        <v>3448</v>
      </c>
      <c r="N729" s="42" t="s">
        <v>3449</v>
      </c>
      <c r="O729" s="42" t="s">
        <v>32</v>
      </c>
      <c r="P729" s="42" t="s">
        <v>114</v>
      </c>
      <c r="Q729" s="30">
        <v>0</v>
      </c>
      <c r="R729" s="30">
        <v>0</v>
      </c>
      <c r="S729" s="30">
        <v>0</v>
      </c>
      <c r="T729" s="39" t="s">
        <v>34</v>
      </c>
      <c r="U729" s="39" t="s">
        <v>35</v>
      </c>
      <c r="V729" s="39" t="s">
        <v>36</v>
      </c>
      <c r="W729" s="45" t="s">
        <v>3450</v>
      </c>
      <c r="X729" s="39" t="s">
        <v>38</v>
      </c>
      <c r="Y729" s="43">
        <v>45808</v>
      </c>
    </row>
    <row r="730" spans="1:25" ht="80.099999999999994" customHeight="1">
      <c r="A730" s="37">
        <v>728</v>
      </c>
      <c r="B730" s="38">
        <v>1924</v>
      </c>
      <c r="C730" s="39" t="s">
        <v>49</v>
      </c>
      <c r="D730" s="40" t="s">
        <v>3451</v>
      </c>
      <c r="E730" s="41">
        <v>45537</v>
      </c>
      <c r="F730" s="41">
        <v>45331</v>
      </c>
      <c r="G730" s="39" t="e" vm="3">
        <v>#VALUE!</v>
      </c>
      <c r="H730" s="39" t="e" vm="2">
        <v>#VALUE!</v>
      </c>
      <c r="I730" s="42" t="s">
        <v>2046</v>
      </c>
      <c r="J730" s="39" t="s">
        <v>27</v>
      </c>
      <c r="K730" s="39" t="s">
        <v>2047</v>
      </c>
      <c r="L730" s="42" t="s">
        <v>3452</v>
      </c>
      <c r="M730" s="42" t="s">
        <v>42</v>
      </c>
      <c r="N730" s="42" t="s">
        <v>3453</v>
      </c>
      <c r="O730" s="42" t="s">
        <v>32</v>
      </c>
      <c r="P730" s="42" t="s">
        <v>114</v>
      </c>
      <c r="Q730" s="30">
        <v>5872024</v>
      </c>
      <c r="R730" s="30">
        <v>0</v>
      </c>
      <c r="S730" s="30">
        <v>0</v>
      </c>
      <c r="T730" s="39" t="s">
        <v>34</v>
      </c>
      <c r="U730" s="39" t="s">
        <v>35</v>
      </c>
      <c r="V730" s="39" t="s">
        <v>36</v>
      </c>
      <c r="W730" s="42" t="s">
        <v>3454</v>
      </c>
      <c r="X730" s="39" t="s">
        <v>38</v>
      </c>
      <c r="Y730" s="43">
        <v>46022</v>
      </c>
    </row>
    <row r="731" spans="1:25" ht="80.099999999999994" customHeight="1">
      <c r="A731" s="37">
        <v>729</v>
      </c>
      <c r="B731" s="38">
        <v>1925</v>
      </c>
      <c r="C731" s="37">
        <v>2633565</v>
      </c>
      <c r="D731" s="40" t="s">
        <v>3455</v>
      </c>
      <c r="E731" s="41">
        <v>45537</v>
      </c>
      <c r="F731" s="41">
        <v>45498</v>
      </c>
      <c r="G731" s="39" t="e" vm="3">
        <v>#VALUE!</v>
      </c>
      <c r="H731" s="39" t="e" vm="2">
        <v>#VALUE!</v>
      </c>
      <c r="I731" s="42" t="s">
        <v>3456</v>
      </c>
      <c r="J731" s="39" t="s">
        <v>27</v>
      </c>
      <c r="K731" s="39" t="s">
        <v>2176</v>
      </c>
      <c r="L731" s="42" t="s">
        <v>3457</v>
      </c>
      <c r="M731" s="42" t="s">
        <v>3458</v>
      </c>
      <c r="N731" s="42" t="s">
        <v>3459</v>
      </c>
      <c r="O731" s="42" t="s">
        <v>32</v>
      </c>
      <c r="P731" s="42" t="s">
        <v>33</v>
      </c>
      <c r="Q731" s="30">
        <v>0</v>
      </c>
      <c r="R731" s="30">
        <v>0</v>
      </c>
      <c r="S731" s="30">
        <v>0</v>
      </c>
      <c r="T731" s="39" t="s">
        <v>34</v>
      </c>
      <c r="U731" s="39" t="s">
        <v>35</v>
      </c>
      <c r="V731" s="39" t="s">
        <v>36</v>
      </c>
      <c r="W731" s="46" t="s">
        <v>3460</v>
      </c>
      <c r="X731" s="39" t="s">
        <v>38</v>
      </c>
      <c r="Y731" s="43">
        <v>45930</v>
      </c>
    </row>
    <row r="732" spans="1:25" ht="80.099999999999994" customHeight="1">
      <c r="A732" s="37">
        <v>730</v>
      </c>
      <c r="B732" s="38">
        <v>1926</v>
      </c>
      <c r="C732" s="37">
        <v>2596828</v>
      </c>
      <c r="D732" s="40" t="s">
        <v>3461</v>
      </c>
      <c r="E732" s="41">
        <v>45539</v>
      </c>
      <c r="F732" s="41">
        <v>45360</v>
      </c>
      <c r="G732" s="39" t="e" vm="3">
        <v>#VALUE!</v>
      </c>
      <c r="H732" s="39" t="e" vm="2">
        <v>#VALUE!</v>
      </c>
      <c r="I732" s="42" t="s">
        <v>1034</v>
      </c>
      <c r="J732" s="39" t="s">
        <v>149</v>
      </c>
      <c r="K732" s="39" t="s">
        <v>2518</v>
      </c>
      <c r="L732" s="42" t="s">
        <v>3462</v>
      </c>
      <c r="M732" s="42" t="s">
        <v>3463</v>
      </c>
      <c r="N732" s="42" t="s">
        <v>3464</v>
      </c>
      <c r="O732" s="42" t="s">
        <v>32</v>
      </c>
      <c r="P732" s="42" t="s">
        <v>114</v>
      </c>
      <c r="Q732" s="30">
        <v>26000000</v>
      </c>
      <c r="R732" s="30">
        <v>0</v>
      </c>
      <c r="S732" s="30">
        <v>0</v>
      </c>
      <c r="T732" s="39" t="s">
        <v>34</v>
      </c>
      <c r="U732" s="39" t="s">
        <v>35</v>
      </c>
      <c r="V732" s="39" t="s">
        <v>36</v>
      </c>
      <c r="W732" s="42" t="s">
        <v>3465</v>
      </c>
      <c r="X732" s="39" t="s">
        <v>38</v>
      </c>
      <c r="Y732" s="43">
        <v>46022</v>
      </c>
    </row>
    <row r="733" spans="1:25" ht="80.099999999999994" customHeight="1">
      <c r="A733" s="37">
        <v>731</v>
      </c>
      <c r="B733" s="38">
        <v>1927</v>
      </c>
      <c r="C733" s="37">
        <v>2596836</v>
      </c>
      <c r="D733" s="40" t="s">
        <v>3466</v>
      </c>
      <c r="E733" s="41">
        <v>45539</v>
      </c>
      <c r="F733" s="41">
        <v>44784</v>
      </c>
      <c r="G733" s="39" t="e" vm="3">
        <v>#VALUE!</v>
      </c>
      <c r="H733" s="39" t="e" vm="2">
        <v>#VALUE!</v>
      </c>
      <c r="I733" s="42" t="s">
        <v>3467</v>
      </c>
      <c r="J733" s="39" t="s">
        <v>27</v>
      </c>
      <c r="K733" s="39" t="s">
        <v>132</v>
      </c>
      <c r="L733" s="42" t="s">
        <v>3468</v>
      </c>
      <c r="M733" s="42" t="s">
        <v>3469</v>
      </c>
      <c r="N733" s="42" t="s">
        <v>3470</v>
      </c>
      <c r="O733" s="42" t="s">
        <v>32</v>
      </c>
      <c r="P733" s="42" t="s">
        <v>114</v>
      </c>
      <c r="Q733" s="30">
        <v>52000000</v>
      </c>
      <c r="R733" s="30">
        <v>0</v>
      </c>
      <c r="S733" s="30">
        <v>0</v>
      </c>
      <c r="T733" s="39" t="s">
        <v>34</v>
      </c>
      <c r="U733" s="39" t="s">
        <v>35</v>
      </c>
      <c r="V733" s="39" t="s">
        <v>36</v>
      </c>
      <c r="W733" s="42" t="s">
        <v>3471</v>
      </c>
      <c r="X733" s="39" t="s">
        <v>38</v>
      </c>
      <c r="Y733" s="43">
        <v>46022</v>
      </c>
    </row>
    <row r="734" spans="1:25" ht="80.099999999999994" customHeight="1">
      <c r="A734" s="37">
        <v>732</v>
      </c>
      <c r="B734" s="38">
        <v>1928</v>
      </c>
      <c r="C734" s="39" t="s">
        <v>49</v>
      </c>
      <c r="D734" s="40" t="s">
        <v>3472</v>
      </c>
      <c r="E734" s="41">
        <v>45540</v>
      </c>
      <c r="F734" s="41">
        <v>45421</v>
      </c>
      <c r="G734" s="39" t="e" vm="3">
        <v>#VALUE!</v>
      </c>
      <c r="H734" s="39" t="e" vm="2">
        <v>#VALUE!</v>
      </c>
      <c r="I734" s="42" t="s">
        <v>2046</v>
      </c>
      <c r="J734" s="39" t="s">
        <v>27</v>
      </c>
      <c r="K734" s="39" t="s">
        <v>2047</v>
      </c>
      <c r="L734" s="42" t="s">
        <v>3473</v>
      </c>
      <c r="M734" s="42" t="s">
        <v>30</v>
      </c>
      <c r="N734" s="42" t="s">
        <v>3474</v>
      </c>
      <c r="O734" s="42" t="s">
        <v>32</v>
      </c>
      <c r="P734" s="42" t="s">
        <v>114</v>
      </c>
      <c r="Q734" s="30">
        <v>4000000</v>
      </c>
      <c r="R734" s="30">
        <v>0</v>
      </c>
      <c r="S734" s="30">
        <v>0</v>
      </c>
      <c r="T734" s="39" t="s">
        <v>34</v>
      </c>
      <c r="U734" s="39" t="s">
        <v>35</v>
      </c>
      <c r="V734" s="39" t="s">
        <v>36</v>
      </c>
      <c r="W734" s="44" t="s">
        <v>3475</v>
      </c>
      <c r="X734" s="39" t="s">
        <v>38</v>
      </c>
      <c r="Y734" s="43">
        <v>45808</v>
      </c>
    </row>
    <row r="735" spans="1:25" ht="80.099999999999994" customHeight="1">
      <c r="A735" s="37">
        <v>733</v>
      </c>
      <c r="B735" s="38">
        <v>1929</v>
      </c>
      <c r="C735" s="39" t="s">
        <v>49</v>
      </c>
      <c r="D735" s="40" t="s">
        <v>3476</v>
      </c>
      <c r="E735" s="41">
        <v>45540</v>
      </c>
      <c r="F735" s="41">
        <v>45532</v>
      </c>
      <c r="G735" s="39" t="e" vm="57">
        <v>#VALUE!</v>
      </c>
      <c r="H735" s="39" t="e" vm="37">
        <v>#VALUE!</v>
      </c>
      <c r="I735" s="42" t="s">
        <v>3477</v>
      </c>
      <c r="J735" s="39" t="s">
        <v>119</v>
      </c>
      <c r="K735" s="39" t="s">
        <v>3478</v>
      </c>
      <c r="L735" s="42" t="s">
        <v>3479</v>
      </c>
      <c r="M735" s="42" t="s">
        <v>42</v>
      </c>
      <c r="N735" s="42" t="s">
        <v>3480</v>
      </c>
      <c r="O735" s="42" t="s">
        <v>32</v>
      </c>
      <c r="P735" s="42" t="s">
        <v>114</v>
      </c>
      <c r="Q735" s="30">
        <v>0</v>
      </c>
      <c r="R735" s="30">
        <v>0</v>
      </c>
      <c r="S735" s="30">
        <v>0</v>
      </c>
      <c r="T735" s="39" t="s">
        <v>34</v>
      </c>
      <c r="U735" s="39" t="s">
        <v>35</v>
      </c>
      <c r="V735" s="39" t="s">
        <v>36</v>
      </c>
      <c r="W735" s="42" t="s">
        <v>3481</v>
      </c>
      <c r="X735" s="39" t="s">
        <v>38</v>
      </c>
      <c r="Y735" s="43">
        <v>45565</v>
      </c>
    </row>
    <row r="736" spans="1:25" ht="80.099999999999994" customHeight="1">
      <c r="A736" s="37">
        <v>734</v>
      </c>
      <c r="B736" s="38">
        <v>1931</v>
      </c>
      <c r="C736" s="37">
        <v>2565024</v>
      </c>
      <c r="D736" s="40" t="s">
        <v>3482</v>
      </c>
      <c r="E736" s="41">
        <v>45540</v>
      </c>
      <c r="F736" s="41">
        <v>45552</v>
      </c>
      <c r="G736" s="39" t="e" vm="3">
        <v>#VALUE!</v>
      </c>
      <c r="H736" s="39" t="e" vm="2">
        <v>#VALUE!</v>
      </c>
      <c r="I736" s="42" t="s">
        <v>1610</v>
      </c>
      <c r="J736" s="39" t="s">
        <v>149</v>
      </c>
      <c r="K736" s="39" t="s">
        <v>2518</v>
      </c>
      <c r="L736" s="42" t="s">
        <v>3483</v>
      </c>
      <c r="M736" s="42" t="s">
        <v>3484</v>
      </c>
      <c r="N736" s="42" t="s">
        <v>745</v>
      </c>
      <c r="O736" s="42" t="s">
        <v>32</v>
      </c>
      <c r="P736" s="42" t="s">
        <v>33</v>
      </c>
      <c r="Q736" s="30">
        <v>26000000</v>
      </c>
      <c r="R736" s="30">
        <v>121879355.13</v>
      </c>
      <c r="S736" s="30">
        <v>123283719.61897631</v>
      </c>
      <c r="T736" s="39" t="s">
        <v>34</v>
      </c>
      <c r="U736" s="39" t="s">
        <v>80</v>
      </c>
      <c r="V736" s="39" t="s">
        <v>81</v>
      </c>
      <c r="W736" s="42" t="s">
        <v>3485</v>
      </c>
      <c r="X736" s="43" t="s">
        <v>48</v>
      </c>
      <c r="Y736" s="43">
        <v>45838</v>
      </c>
    </row>
    <row r="737" spans="1:25" ht="80.099999999999994" customHeight="1">
      <c r="A737" s="37">
        <v>735</v>
      </c>
      <c r="B737" s="38">
        <v>1933</v>
      </c>
      <c r="C737" s="39" t="s">
        <v>49</v>
      </c>
      <c r="D737" s="40" t="s">
        <v>3486</v>
      </c>
      <c r="E737" s="41">
        <v>45541</v>
      </c>
      <c r="F737" s="41">
        <v>45531</v>
      </c>
      <c r="G737" s="39" t="e" vm="25">
        <v>#VALUE!</v>
      </c>
      <c r="H737" s="39" t="e" vm="26">
        <v>#VALUE!</v>
      </c>
      <c r="I737" s="42" t="s">
        <v>884</v>
      </c>
      <c r="J737" s="39" t="s">
        <v>52</v>
      </c>
      <c r="K737" s="39" t="s">
        <v>110</v>
      </c>
      <c r="L737" s="42" t="s">
        <v>3487</v>
      </c>
      <c r="M737" s="42" t="s">
        <v>3488</v>
      </c>
      <c r="N737" s="42" t="s">
        <v>3489</v>
      </c>
      <c r="O737" s="42" t="s">
        <v>32</v>
      </c>
      <c r="P737" s="42" t="s">
        <v>114</v>
      </c>
      <c r="Q737" s="30">
        <v>0</v>
      </c>
      <c r="R737" s="30">
        <v>0</v>
      </c>
      <c r="S737" s="30">
        <v>0</v>
      </c>
      <c r="T737" s="39" t="s">
        <v>34</v>
      </c>
      <c r="U737" s="39" t="s">
        <v>35</v>
      </c>
      <c r="V737" s="39" t="s">
        <v>36</v>
      </c>
      <c r="W737" s="45" t="s">
        <v>3490</v>
      </c>
      <c r="X737" s="39" t="s">
        <v>38</v>
      </c>
      <c r="Y737" s="43">
        <v>45565</v>
      </c>
    </row>
    <row r="738" spans="1:25" ht="80.099999999999994" customHeight="1">
      <c r="A738" s="37">
        <v>736</v>
      </c>
      <c r="B738" s="38">
        <v>1934</v>
      </c>
      <c r="C738" s="37">
        <v>2614991</v>
      </c>
      <c r="D738" s="40" t="s">
        <v>3491</v>
      </c>
      <c r="E738" s="41">
        <v>45541</v>
      </c>
      <c r="F738" s="41">
        <v>45533</v>
      </c>
      <c r="G738" s="39" t="e" vm="3">
        <v>#VALUE!</v>
      </c>
      <c r="H738" s="39" t="e" vm="2">
        <v>#VALUE!</v>
      </c>
      <c r="I738" s="42" t="s">
        <v>3492</v>
      </c>
      <c r="J738" s="39" t="s">
        <v>27</v>
      </c>
      <c r="K738" s="39" t="s">
        <v>463</v>
      </c>
      <c r="L738" s="42" t="s">
        <v>3493</v>
      </c>
      <c r="M738" s="42" t="s">
        <v>3494</v>
      </c>
      <c r="N738" s="47" t="s">
        <v>3495</v>
      </c>
      <c r="O738" s="42" t="s">
        <v>32</v>
      </c>
      <c r="P738" s="42" t="s">
        <v>114</v>
      </c>
      <c r="Q738" s="30">
        <v>160000000</v>
      </c>
      <c r="R738" s="30">
        <v>0</v>
      </c>
      <c r="S738" s="30">
        <v>0</v>
      </c>
      <c r="T738" s="39" t="s">
        <v>34</v>
      </c>
      <c r="U738" s="39" t="s">
        <v>35</v>
      </c>
      <c r="V738" s="39" t="s">
        <v>36</v>
      </c>
      <c r="W738" s="42" t="s">
        <v>3496</v>
      </c>
      <c r="X738" s="39" t="s">
        <v>38</v>
      </c>
      <c r="Y738" s="43">
        <v>46022</v>
      </c>
    </row>
    <row r="739" spans="1:25" ht="80.099999999999994" customHeight="1">
      <c r="A739" s="37">
        <v>737</v>
      </c>
      <c r="B739" s="38">
        <v>1935</v>
      </c>
      <c r="C739" s="37">
        <v>2594551</v>
      </c>
      <c r="D739" s="40" t="s">
        <v>3497</v>
      </c>
      <c r="E739" s="41">
        <v>45544</v>
      </c>
      <c r="F739" s="41">
        <v>45391</v>
      </c>
      <c r="G739" s="39" t="e" vm="85">
        <v>#VALUE!</v>
      </c>
      <c r="H739" s="39" t="e" vm="86">
        <v>#VALUE!</v>
      </c>
      <c r="I739" s="42" t="s">
        <v>3069</v>
      </c>
      <c r="J739" s="39" t="s">
        <v>149</v>
      </c>
      <c r="K739" s="39" t="s">
        <v>2661</v>
      </c>
      <c r="L739" s="42" t="s">
        <v>3498</v>
      </c>
      <c r="M739" s="42" t="s">
        <v>2110</v>
      </c>
      <c r="N739" s="42" t="s">
        <v>745</v>
      </c>
      <c r="O739" s="42" t="s">
        <v>32</v>
      </c>
      <c r="P739" s="42" t="s">
        <v>33</v>
      </c>
      <c r="Q739" s="30">
        <v>277169373</v>
      </c>
      <c r="R739" s="30">
        <v>277169373</v>
      </c>
      <c r="S739" s="30">
        <v>291512992.293778</v>
      </c>
      <c r="T739" s="39" t="s">
        <v>34</v>
      </c>
      <c r="U739" s="39" t="s">
        <v>80</v>
      </c>
      <c r="V739" s="39" t="s">
        <v>81</v>
      </c>
      <c r="W739" s="42" t="s">
        <v>3499</v>
      </c>
      <c r="X739" s="39" t="s">
        <v>38</v>
      </c>
      <c r="Y739" s="43">
        <v>46022</v>
      </c>
    </row>
    <row r="740" spans="1:25" ht="80.099999999999994" customHeight="1">
      <c r="A740" s="37">
        <v>738</v>
      </c>
      <c r="B740" s="38">
        <v>1936</v>
      </c>
      <c r="C740" s="39" t="s">
        <v>49</v>
      </c>
      <c r="D740" s="40" t="s">
        <v>3500</v>
      </c>
      <c r="E740" s="41">
        <v>45545</v>
      </c>
      <c r="F740" s="41">
        <v>45574</v>
      </c>
      <c r="G740" s="39" t="e" vm="3">
        <v>#VALUE!</v>
      </c>
      <c r="H740" s="39" t="e" vm="2">
        <v>#VALUE!</v>
      </c>
      <c r="I740" s="42" t="s">
        <v>2046</v>
      </c>
      <c r="J740" s="39" t="s">
        <v>27</v>
      </c>
      <c r="K740" s="39" t="s">
        <v>2047</v>
      </c>
      <c r="L740" s="42" t="s">
        <v>3501</v>
      </c>
      <c r="M740" s="42" t="s">
        <v>42</v>
      </c>
      <c r="N740" s="42" t="s">
        <v>4697</v>
      </c>
      <c r="O740" s="42" t="s">
        <v>32</v>
      </c>
      <c r="P740" s="42" t="s">
        <v>114</v>
      </c>
      <c r="Q740" s="30">
        <v>2530000</v>
      </c>
      <c r="R740" s="30">
        <v>0</v>
      </c>
      <c r="S740" s="30">
        <v>0</v>
      </c>
      <c r="T740" s="39" t="s">
        <v>34</v>
      </c>
      <c r="U740" s="39" t="s">
        <v>35</v>
      </c>
      <c r="V740" s="39" t="s">
        <v>36</v>
      </c>
      <c r="W740" s="42" t="s">
        <v>3502</v>
      </c>
      <c r="X740" s="39" t="s">
        <v>38</v>
      </c>
      <c r="Y740" s="43">
        <v>46022</v>
      </c>
    </row>
    <row r="741" spans="1:25" ht="80.099999999999994" customHeight="1">
      <c r="A741" s="37">
        <v>739</v>
      </c>
      <c r="B741" s="38">
        <v>1937</v>
      </c>
      <c r="C741" s="39" t="s">
        <v>49</v>
      </c>
      <c r="D741" s="40" t="s">
        <v>3503</v>
      </c>
      <c r="E741" s="41">
        <v>45547</v>
      </c>
      <c r="F741" s="41">
        <v>45635</v>
      </c>
      <c r="G741" s="39" t="e" vm="3">
        <v>#VALUE!</v>
      </c>
      <c r="H741" s="39" t="e" vm="2">
        <v>#VALUE!</v>
      </c>
      <c r="I741" s="42" t="s">
        <v>2046</v>
      </c>
      <c r="J741" s="39" t="s">
        <v>27</v>
      </c>
      <c r="K741" s="39" t="s">
        <v>2047</v>
      </c>
      <c r="L741" s="42" t="s">
        <v>3504</v>
      </c>
      <c r="M741" s="42" t="s">
        <v>42</v>
      </c>
      <c r="N741" s="42" t="s">
        <v>3505</v>
      </c>
      <c r="O741" s="42" t="s">
        <v>32</v>
      </c>
      <c r="P741" s="42" t="s">
        <v>114</v>
      </c>
      <c r="Q741" s="30">
        <v>5693000</v>
      </c>
      <c r="R741" s="30">
        <v>0</v>
      </c>
      <c r="S741" s="30">
        <v>0</v>
      </c>
      <c r="T741" s="39" t="s">
        <v>34</v>
      </c>
      <c r="U741" s="39" t="s">
        <v>35</v>
      </c>
      <c r="V741" s="39" t="s">
        <v>36</v>
      </c>
      <c r="W741" s="44" t="s">
        <v>3327</v>
      </c>
      <c r="X741" s="39" t="s">
        <v>38</v>
      </c>
      <c r="Y741" s="43">
        <v>45930</v>
      </c>
    </row>
    <row r="742" spans="1:25" ht="80.099999999999994" customHeight="1">
      <c r="A742" s="37">
        <v>740</v>
      </c>
      <c r="B742" s="38">
        <v>1938</v>
      </c>
      <c r="C742" s="37">
        <v>2596871</v>
      </c>
      <c r="D742" s="40" t="s">
        <v>3506</v>
      </c>
      <c r="E742" s="41">
        <v>45552</v>
      </c>
      <c r="F742" s="41">
        <v>45548</v>
      </c>
      <c r="G742" s="39" t="e" vm="3">
        <v>#VALUE!</v>
      </c>
      <c r="H742" s="39" t="e" vm="2">
        <v>#VALUE!</v>
      </c>
      <c r="I742" s="42" t="s">
        <v>310</v>
      </c>
      <c r="J742" s="39" t="s">
        <v>149</v>
      </c>
      <c r="K742" s="39" t="s">
        <v>2518</v>
      </c>
      <c r="L742" s="42" t="s">
        <v>3507</v>
      </c>
      <c r="M742" s="42" t="s">
        <v>3508</v>
      </c>
      <c r="N742" s="42" t="s">
        <v>745</v>
      </c>
      <c r="O742" s="42" t="s">
        <v>32</v>
      </c>
      <c r="P742" s="42" t="s">
        <v>114</v>
      </c>
      <c r="Q742" s="30">
        <v>541980270</v>
      </c>
      <c r="R742" s="30">
        <v>541980270</v>
      </c>
      <c r="S742" s="30">
        <v>570027952.80664003</v>
      </c>
      <c r="T742" s="39" t="s">
        <v>34</v>
      </c>
      <c r="U742" s="39" t="s">
        <v>80</v>
      </c>
      <c r="V742" s="39" t="s">
        <v>81</v>
      </c>
      <c r="W742" s="45" t="s">
        <v>3509</v>
      </c>
      <c r="X742" s="39" t="s">
        <v>38</v>
      </c>
      <c r="Y742" s="43">
        <v>45930</v>
      </c>
    </row>
    <row r="743" spans="1:25" ht="80.099999999999994" customHeight="1">
      <c r="A743" s="37">
        <v>741</v>
      </c>
      <c r="B743" s="38">
        <v>1939</v>
      </c>
      <c r="C743" s="39" t="s">
        <v>49</v>
      </c>
      <c r="D743" s="40" t="s">
        <v>3510</v>
      </c>
      <c r="E743" s="41">
        <v>45554</v>
      </c>
      <c r="F743" s="41">
        <v>45553</v>
      </c>
      <c r="G743" s="39" t="e" vm="3">
        <v>#VALUE!</v>
      </c>
      <c r="H743" s="39" t="e" vm="2">
        <v>#VALUE!</v>
      </c>
      <c r="I743" s="42" t="s">
        <v>2046</v>
      </c>
      <c r="J743" s="39" t="s">
        <v>27</v>
      </c>
      <c r="K743" s="39" t="s">
        <v>2047</v>
      </c>
      <c r="L743" s="42" t="s">
        <v>3511</v>
      </c>
      <c r="M743" s="42" t="s">
        <v>3512</v>
      </c>
      <c r="N743" s="42" t="s">
        <v>3513</v>
      </c>
      <c r="O743" s="42" t="s">
        <v>32</v>
      </c>
      <c r="P743" s="42" t="s">
        <v>114</v>
      </c>
      <c r="Q743" s="30">
        <v>0</v>
      </c>
      <c r="R743" s="30">
        <v>12639444</v>
      </c>
      <c r="S743" s="30">
        <v>12671985.478479009</v>
      </c>
      <c r="T743" s="39" t="s">
        <v>34</v>
      </c>
      <c r="U743" s="39" t="s">
        <v>80</v>
      </c>
      <c r="V743" s="39" t="s">
        <v>81</v>
      </c>
      <c r="W743" s="42" t="s">
        <v>3514</v>
      </c>
      <c r="X743" s="39" t="s">
        <v>38</v>
      </c>
      <c r="Y743" s="43">
        <v>46022</v>
      </c>
    </row>
    <row r="744" spans="1:25" ht="80.099999999999994" customHeight="1">
      <c r="A744" s="37">
        <v>742</v>
      </c>
      <c r="B744" s="38">
        <v>1940</v>
      </c>
      <c r="C744" s="39" t="s">
        <v>49</v>
      </c>
      <c r="D744" s="40" t="s">
        <v>3515</v>
      </c>
      <c r="E744" s="41">
        <v>45554</v>
      </c>
      <c r="F744" s="41">
        <v>45553</v>
      </c>
      <c r="G744" s="39" t="e" vm="3">
        <v>#VALUE!</v>
      </c>
      <c r="H744" s="39" t="e" vm="2">
        <v>#VALUE!</v>
      </c>
      <c r="I744" s="42" t="s">
        <v>2046</v>
      </c>
      <c r="J744" s="39" t="s">
        <v>27</v>
      </c>
      <c r="K744" s="39" t="s">
        <v>2047</v>
      </c>
      <c r="L744" s="42" t="s">
        <v>3516</v>
      </c>
      <c r="M744" s="42" t="s">
        <v>42</v>
      </c>
      <c r="N744" s="42" t="s">
        <v>3517</v>
      </c>
      <c r="O744" s="42" t="s">
        <v>32</v>
      </c>
      <c r="P744" s="42" t="s">
        <v>114</v>
      </c>
      <c r="Q744" s="30">
        <v>139789932</v>
      </c>
      <c r="R744" s="30">
        <v>0</v>
      </c>
      <c r="S744" s="30">
        <v>0</v>
      </c>
      <c r="T744" s="39" t="s">
        <v>34</v>
      </c>
      <c r="U744" s="39" t="s">
        <v>35</v>
      </c>
      <c r="V744" s="39" t="s">
        <v>36</v>
      </c>
      <c r="W744" s="46" t="s">
        <v>3327</v>
      </c>
      <c r="X744" s="39" t="s">
        <v>38</v>
      </c>
      <c r="Y744" s="43">
        <v>45930</v>
      </c>
    </row>
    <row r="745" spans="1:25" ht="80.099999999999994" customHeight="1">
      <c r="A745" s="37">
        <v>743</v>
      </c>
      <c r="B745" s="38">
        <v>1941</v>
      </c>
      <c r="C745" s="37">
        <v>2596886</v>
      </c>
      <c r="D745" s="40" t="s">
        <v>3518</v>
      </c>
      <c r="E745" s="41">
        <v>45554</v>
      </c>
      <c r="F745" s="41">
        <v>45552</v>
      </c>
      <c r="G745" s="39" t="e" vm="3">
        <v>#VALUE!</v>
      </c>
      <c r="H745" s="39" t="e" vm="2">
        <v>#VALUE!</v>
      </c>
      <c r="I745" s="42" t="s">
        <v>2390</v>
      </c>
      <c r="J745" s="39" t="s">
        <v>149</v>
      </c>
      <c r="K745" s="39" t="s">
        <v>2518</v>
      </c>
      <c r="L745" s="42" t="s">
        <v>3519</v>
      </c>
      <c r="M745" s="42" t="s">
        <v>1328</v>
      </c>
      <c r="N745" s="42" t="s">
        <v>745</v>
      </c>
      <c r="O745" s="42" t="s">
        <v>32</v>
      </c>
      <c r="P745" s="42" t="s">
        <v>114</v>
      </c>
      <c r="Q745" s="30">
        <v>26000000</v>
      </c>
      <c r="R745" s="30">
        <v>26000000</v>
      </c>
      <c r="S745" s="30">
        <v>27345509.778377</v>
      </c>
      <c r="T745" s="39" t="s">
        <v>34</v>
      </c>
      <c r="U745" s="39" t="s">
        <v>80</v>
      </c>
      <c r="V745" s="39" t="s">
        <v>81</v>
      </c>
      <c r="W745" s="42" t="s">
        <v>3520</v>
      </c>
      <c r="X745" s="39" t="s">
        <v>38</v>
      </c>
      <c r="Y745" s="43">
        <v>46022</v>
      </c>
    </row>
    <row r="746" spans="1:25" ht="80.099999999999994" customHeight="1">
      <c r="A746" s="37">
        <v>744</v>
      </c>
      <c r="B746" s="38">
        <v>1942</v>
      </c>
      <c r="C746" s="37">
        <v>2581059</v>
      </c>
      <c r="D746" s="40" t="s">
        <v>3521</v>
      </c>
      <c r="E746" s="41">
        <v>45554</v>
      </c>
      <c r="F746" s="41">
        <v>45527</v>
      </c>
      <c r="G746" s="39" t="e" vm="87">
        <v>#VALUE!</v>
      </c>
      <c r="H746" s="39" t="e" vm="20">
        <v>#VALUE!</v>
      </c>
      <c r="I746" s="42" t="s">
        <v>731</v>
      </c>
      <c r="J746" s="39" t="s">
        <v>149</v>
      </c>
      <c r="K746" s="39" t="s">
        <v>2518</v>
      </c>
      <c r="L746" s="42" t="s">
        <v>3522</v>
      </c>
      <c r="M746" s="42" t="s">
        <v>3523</v>
      </c>
      <c r="N746" s="42" t="s">
        <v>3524</v>
      </c>
      <c r="O746" s="42" t="s">
        <v>32</v>
      </c>
      <c r="P746" s="42" t="s">
        <v>114</v>
      </c>
      <c r="Q746" s="30">
        <v>1178264052</v>
      </c>
      <c r="R746" s="30">
        <v>0</v>
      </c>
      <c r="S746" s="30">
        <v>0</v>
      </c>
      <c r="T746" s="39" t="s">
        <v>34</v>
      </c>
      <c r="U746" s="39" t="s">
        <v>35</v>
      </c>
      <c r="V746" s="39" t="s">
        <v>36</v>
      </c>
      <c r="W746" s="42" t="s">
        <v>3525</v>
      </c>
      <c r="X746" s="39" t="s">
        <v>38</v>
      </c>
      <c r="Y746" s="43">
        <v>46022</v>
      </c>
    </row>
    <row r="747" spans="1:25" ht="80.099999999999994" customHeight="1">
      <c r="A747" s="37">
        <v>745</v>
      </c>
      <c r="B747" s="38">
        <v>1943</v>
      </c>
      <c r="C747" s="39" t="s">
        <v>49</v>
      </c>
      <c r="D747" s="40" t="s">
        <v>3526</v>
      </c>
      <c r="E747" s="41">
        <v>45558</v>
      </c>
      <c r="F747" s="41">
        <v>45558</v>
      </c>
      <c r="G747" s="39" t="e" vm="3">
        <v>#VALUE!</v>
      </c>
      <c r="H747" s="39" t="e" vm="2">
        <v>#VALUE!</v>
      </c>
      <c r="I747" s="42" t="s">
        <v>2046</v>
      </c>
      <c r="J747" s="39" t="s">
        <v>27</v>
      </c>
      <c r="K747" s="39" t="s">
        <v>2047</v>
      </c>
      <c r="L747" s="42" t="s">
        <v>3527</v>
      </c>
      <c r="M747" s="42" t="s">
        <v>42</v>
      </c>
      <c r="N747" s="42" t="s">
        <v>3528</v>
      </c>
      <c r="O747" s="42" t="s">
        <v>32</v>
      </c>
      <c r="P747" s="42" t="s">
        <v>114</v>
      </c>
      <c r="Q747" s="30">
        <v>3476417</v>
      </c>
      <c r="R747" s="30">
        <v>0</v>
      </c>
      <c r="S747" s="30">
        <v>0</v>
      </c>
      <c r="T747" s="39" t="s">
        <v>34</v>
      </c>
      <c r="U747" s="39" t="s">
        <v>35</v>
      </c>
      <c r="V747" s="39" t="s">
        <v>36</v>
      </c>
      <c r="W747" s="44" t="s">
        <v>3529</v>
      </c>
      <c r="X747" s="39" t="s">
        <v>38</v>
      </c>
      <c r="Y747" s="43">
        <v>45930</v>
      </c>
    </row>
    <row r="748" spans="1:25" ht="80.099999999999994" customHeight="1">
      <c r="A748" s="37">
        <v>746</v>
      </c>
      <c r="B748" s="38">
        <v>1944</v>
      </c>
      <c r="C748" s="39" t="s">
        <v>49</v>
      </c>
      <c r="D748" s="40" t="s">
        <v>3530</v>
      </c>
      <c r="E748" s="41">
        <v>45558</v>
      </c>
      <c r="F748" s="41">
        <v>45558</v>
      </c>
      <c r="G748" s="39" t="e" vm="3">
        <v>#VALUE!</v>
      </c>
      <c r="H748" s="39" t="e" vm="2">
        <v>#VALUE!</v>
      </c>
      <c r="I748" s="42" t="s">
        <v>2046</v>
      </c>
      <c r="J748" s="39" t="s">
        <v>27</v>
      </c>
      <c r="K748" s="39" t="s">
        <v>2047</v>
      </c>
      <c r="L748" s="42" t="s">
        <v>3531</v>
      </c>
      <c r="M748" s="42" t="s">
        <v>42</v>
      </c>
      <c r="N748" s="42" t="s">
        <v>3532</v>
      </c>
      <c r="O748" s="42" t="s">
        <v>32</v>
      </c>
      <c r="P748" s="42" t="s">
        <v>114</v>
      </c>
      <c r="Q748" s="30">
        <v>3437692</v>
      </c>
      <c r="R748" s="30">
        <v>0</v>
      </c>
      <c r="S748" s="30">
        <v>0</v>
      </c>
      <c r="T748" s="39" t="s">
        <v>34</v>
      </c>
      <c r="U748" s="39" t="s">
        <v>35</v>
      </c>
      <c r="V748" s="39" t="s">
        <v>36</v>
      </c>
      <c r="W748" s="42" t="s">
        <v>3327</v>
      </c>
      <c r="X748" s="39" t="s">
        <v>38</v>
      </c>
      <c r="Y748" s="43">
        <v>45930</v>
      </c>
    </row>
    <row r="749" spans="1:25" ht="80.099999999999994" customHeight="1">
      <c r="A749" s="37">
        <v>747</v>
      </c>
      <c r="B749" s="38">
        <v>1945</v>
      </c>
      <c r="C749" s="39" t="s">
        <v>49</v>
      </c>
      <c r="D749" s="40" t="s">
        <v>3533</v>
      </c>
      <c r="E749" s="41">
        <v>45558</v>
      </c>
      <c r="F749" s="41">
        <v>45389</v>
      </c>
      <c r="G749" s="39" t="e" vm="3">
        <v>#VALUE!</v>
      </c>
      <c r="H749" s="39" t="e" vm="2">
        <v>#VALUE!</v>
      </c>
      <c r="I749" s="42" t="s">
        <v>2046</v>
      </c>
      <c r="J749" s="39" t="s">
        <v>27</v>
      </c>
      <c r="K749" s="39" t="s">
        <v>2047</v>
      </c>
      <c r="L749" s="42" t="s">
        <v>3534</v>
      </c>
      <c r="M749" s="42" t="s">
        <v>3535</v>
      </c>
      <c r="N749" s="42" t="s">
        <v>3536</v>
      </c>
      <c r="O749" s="42" t="s">
        <v>32</v>
      </c>
      <c r="P749" s="42" t="s">
        <v>114</v>
      </c>
      <c r="Q749" s="30">
        <v>4671792</v>
      </c>
      <c r="R749" s="30">
        <v>0</v>
      </c>
      <c r="S749" s="30">
        <v>0</v>
      </c>
      <c r="T749" s="39" t="s">
        <v>34</v>
      </c>
      <c r="U749" s="39" t="s">
        <v>35</v>
      </c>
      <c r="V749" s="39" t="s">
        <v>36</v>
      </c>
      <c r="W749" s="45" t="s">
        <v>3537</v>
      </c>
      <c r="X749" s="39" t="s">
        <v>38</v>
      </c>
      <c r="Y749" s="43">
        <v>45930</v>
      </c>
    </row>
    <row r="750" spans="1:25" ht="80.099999999999994" customHeight="1">
      <c r="A750" s="37">
        <v>748</v>
      </c>
      <c r="B750" s="38">
        <v>1947</v>
      </c>
      <c r="C750" s="37">
        <v>2596910</v>
      </c>
      <c r="D750" s="40" t="s">
        <v>3538</v>
      </c>
      <c r="E750" s="41">
        <v>45565</v>
      </c>
      <c r="F750" s="41">
        <v>45687</v>
      </c>
      <c r="G750" s="39" t="e" vm="3">
        <v>#VALUE!</v>
      </c>
      <c r="H750" s="39" t="e" vm="2">
        <v>#VALUE!</v>
      </c>
      <c r="I750" s="42" t="s">
        <v>2287</v>
      </c>
      <c r="J750" s="39" t="s">
        <v>27</v>
      </c>
      <c r="K750" s="39" t="s">
        <v>692</v>
      </c>
      <c r="L750" s="42" t="s">
        <v>42</v>
      </c>
      <c r="M750" s="42" t="s">
        <v>3539</v>
      </c>
      <c r="N750" s="42" t="s">
        <v>3540</v>
      </c>
      <c r="O750" s="42" t="s">
        <v>32</v>
      </c>
      <c r="P750" s="42" t="s">
        <v>114</v>
      </c>
      <c r="Q750" s="30">
        <v>134567170</v>
      </c>
      <c r="R750" s="30">
        <v>0</v>
      </c>
      <c r="S750" s="30">
        <v>0</v>
      </c>
      <c r="T750" s="39" t="s">
        <v>45</v>
      </c>
      <c r="U750" s="39" t="s">
        <v>35</v>
      </c>
      <c r="V750" s="39" t="s">
        <v>36</v>
      </c>
      <c r="W750" s="42" t="s">
        <v>3541</v>
      </c>
      <c r="X750" s="39" t="s">
        <v>38</v>
      </c>
      <c r="Y750" s="43">
        <v>46022</v>
      </c>
    </row>
    <row r="751" spans="1:25" ht="80.099999999999994" customHeight="1">
      <c r="A751" s="37">
        <v>749</v>
      </c>
      <c r="B751" s="38">
        <v>1948</v>
      </c>
      <c r="C751" s="39" t="s">
        <v>49</v>
      </c>
      <c r="D751" s="40" t="s">
        <v>3542</v>
      </c>
      <c r="E751" s="41">
        <v>45566</v>
      </c>
      <c r="F751" s="41">
        <v>45565</v>
      </c>
      <c r="G751" s="39" t="e" vm="3">
        <v>#VALUE!</v>
      </c>
      <c r="H751" s="39" t="e" vm="2">
        <v>#VALUE!</v>
      </c>
      <c r="I751" s="42" t="s">
        <v>2046</v>
      </c>
      <c r="J751" s="39" t="s">
        <v>27</v>
      </c>
      <c r="K751" s="39" t="s">
        <v>2047</v>
      </c>
      <c r="L751" s="42" t="s">
        <v>3543</v>
      </c>
      <c r="M751" s="42" t="s">
        <v>42</v>
      </c>
      <c r="N751" s="42" t="s">
        <v>3544</v>
      </c>
      <c r="O751" s="31" t="s">
        <v>32</v>
      </c>
      <c r="P751" s="31" t="s">
        <v>114</v>
      </c>
      <c r="Q751" s="30">
        <v>0</v>
      </c>
      <c r="R751" s="30">
        <v>0</v>
      </c>
      <c r="S751" s="30">
        <v>0</v>
      </c>
      <c r="T751" s="39" t="s">
        <v>34</v>
      </c>
      <c r="U751" s="39" t="s">
        <v>35</v>
      </c>
      <c r="V751" s="39" t="s">
        <v>36</v>
      </c>
      <c r="W751" s="44" t="s">
        <v>3545</v>
      </c>
      <c r="X751" s="39" t="s">
        <v>38</v>
      </c>
      <c r="Y751" s="43">
        <v>45808</v>
      </c>
    </row>
    <row r="752" spans="1:25" ht="80.099999999999994" customHeight="1">
      <c r="A752" s="37">
        <v>750</v>
      </c>
      <c r="B752" s="38">
        <v>1949</v>
      </c>
      <c r="C752" s="28">
        <v>2688689</v>
      </c>
      <c r="D752" s="40" t="s">
        <v>3546</v>
      </c>
      <c r="E752" s="41">
        <v>45569</v>
      </c>
      <c r="F752" s="41">
        <v>45561</v>
      </c>
      <c r="G752" s="39" t="e" vm="3">
        <v>#VALUE!</v>
      </c>
      <c r="H752" s="39" t="e" vm="2">
        <v>#VALUE!</v>
      </c>
      <c r="I752" s="42" t="s">
        <v>2704</v>
      </c>
      <c r="J752" s="39" t="s">
        <v>27</v>
      </c>
      <c r="K752" s="39" t="s">
        <v>3547</v>
      </c>
      <c r="L752" s="42" t="s">
        <v>3548</v>
      </c>
      <c r="M752" s="42" t="s">
        <v>42</v>
      </c>
      <c r="N752" s="42" t="s">
        <v>2501</v>
      </c>
      <c r="O752" s="31" t="s">
        <v>32</v>
      </c>
      <c r="P752" s="31" t="s">
        <v>114</v>
      </c>
      <c r="Q752" s="30">
        <v>28470000</v>
      </c>
      <c r="R752" s="30">
        <v>0</v>
      </c>
      <c r="S752" s="30">
        <v>0</v>
      </c>
      <c r="T752" s="39" t="s">
        <v>34</v>
      </c>
      <c r="U752" s="39" t="s">
        <v>35</v>
      </c>
      <c r="V752" s="39" t="s">
        <v>36</v>
      </c>
      <c r="W752" s="45" t="s">
        <v>3549</v>
      </c>
      <c r="X752" s="39" t="s">
        <v>38</v>
      </c>
      <c r="Y752" s="43">
        <v>45930</v>
      </c>
    </row>
    <row r="753" spans="1:25" ht="80.099999999999994" customHeight="1">
      <c r="A753" s="37">
        <v>751</v>
      </c>
      <c r="B753" s="38">
        <v>1950</v>
      </c>
      <c r="C753" s="37">
        <v>2614994</v>
      </c>
      <c r="D753" s="40" t="s">
        <v>3550</v>
      </c>
      <c r="E753" s="41">
        <v>45572</v>
      </c>
      <c r="F753" s="41">
        <v>45562</v>
      </c>
      <c r="G753" s="39" t="e" vm="88">
        <v>#VALUE!</v>
      </c>
      <c r="H753" s="39" t="e" vm="22">
        <v>#VALUE!</v>
      </c>
      <c r="I753" s="42" t="s">
        <v>2596</v>
      </c>
      <c r="J753" s="39" t="s">
        <v>27</v>
      </c>
      <c r="K753" s="39" t="s">
        <v>3551</v>
      </c>
      <c r="L753" s="42" t="s">
        <v>3552</v>
      </c>
      <c r="M753" s="42" t="s">
        <v>3553</v>
      </c>
      <c r="N753" s="42" t="s">
        <v>3554</v>
      </c>
      <c r="O753" s="31" t="s">
        <v>32</v>
      </c>
      <c r="P753" s="31" t="s">
        <v>114</v>
      </c>
      <c r="Q753" s="30">
        <v>27080639</v>
      </c>
      <c r="R753" s="30">
        <v>0</v>
      </c>
      <c r="S753" s="30">
        <v>0</v>
      </c>
      <c r="T753" s="39" t="s">
        <v>34</v>
      </c>
      <c r="U753" s="39" t="s">
        <v>35</v>
      </c>
      <c r="V753" s="39" t="s">
        <v>36</v>
      </c>
      <c r="W753" s="42" t="s">
        <v>3555</v>
      </c>
      <c r="X753" s="39" t="s">
        <v>38</v>
      </c>
      <c r="Y753" s="43">
        <v>46022</v>
      </c>
    </row>
    <row r="754" spans="1:25" ht="80.099999999999994" customHeight="1">
      <c r="A754" s="37">
        <v>752</v>
      </c>
      <c r="B754" s="38">
        <v>1951</v>
      </c>
      <c r="C754" s="37">
        <v>2590710</v>
      </c>
      <c r="D754" s="40" t="s">
        <v>3556</v>
      </c>
      <c r="E754" s="41">
        <v>45572</v>
      </c>
      <c r="F754" s="41">
        <v>45565</v>
      </c>
      <c r="G754" s="39" t="e" vm="10">
        <v>#VALUE!</v>
      </c>
      <c r="H754" s="39" t="e" vm="11">
        <v>#VALUE!</v>
      </c>
      <c r="I754" s="42" t="s">
        <v>538</v>
      </c>
      <c r="J754" s="39" t="s">
        <v>149</v>
      </c>
      <c r="K754" s="39" t="s">
        <v>2518</v>
      </c>
      <c r="L754" s="42" t="s">
        <v>3557</v>
      </c>
      <c r="M754" s="42" t="s">
        <v>3558</v>
      </c>
      <c r="N754" s="42" t="s">
        <v>745</v>
      </c>
      <c r="O754" s="31" t="s">
        <v>32</v>
      </c>
      <c r="P754" s="31" t="s">
        <v>114</v>
      </c>
      <c r="Q754" s="30">
        <v>430000000</v>
      </c>
      <c r="R754" s="30">
        <v>430000000</v>
      </c>
      <c r="S754" s="30">
        <v>452252661.71931899</v>
      </c>
      <c r="T754" s="39" t="s">
        <v>34</v>
      </c>
      <c r="U754" s="32" t="s">
        <v>80</v>
      </c>
      <c r="V754" s="39" t="s">
        <v>81</v>
      </c>
      <c r="W754" s="42" t="s">
        <v>3559</v>
      </c>
      <c r="X754" s="39" t="s">
        <v>38</v>
      </c>
      <c r="Y754" s="43">
        <v>46022</v>
      </c>
    </row>
    <row r="755" spans="1:25" ht="80.099999999999994" customHeight="1">
      <c r="A755" s="37">
        <v>753</v>
      </c>
      <c r="B755" s="38">
        <v>1952</v>
      </c>
      <c r="C755" s="37">
        <v>2596925</v>
      </c>
      <c r="D755" s="40" t="s">
        <v>3560</v>
      </c>
      <c r="E755" s="41">
        <v>45573</v>
      </c>
      <c r="F755" s="41">
        <v>45435</v>
      </c>
      <c r="G755" s="39" t="e" vm="52">
        <v>#VALUE!</v>
      </c>
      <c r="H755" s="39" t="e" vm="2">
        <v>#VALUE!</v>
      </c>
      <c r="I755" s="42" t="s">
        <v>944</v>
      </c>
      <c r="J755" s="39" t="s">
        <v>27</v>
      </c>
      <c r="K755" s="39" t="s">
        <v>132</v>
      </c>
      <c r="L755" s="42" t="s">
        <v>3561</v>
      </c>
      <c r="M755" s="42" t="s">
        <v>3562</v>
      </c>
      <c r="N755" s="48" t="s">
        <v>3563</v>
      </c>
      <c r="O755" s="31" t="s">
        <v>32</v>
      </c>
      <c r="P755" s="31" t="s">
        <v>114</v>
      </c>
      <c r="Q755" s="30">
        <v>52000000</v>
      </c>
      <c r="R755" s="30">
        <v>0</v>
      </c>
      <c r="S755" s="30">
        <v>0</v>
      </c>
      <c r="T755" s="39" t="s">
        <v>34</v>
      </c>
      <c r="U755" s="39" t="s">
        <v>35</v>
      </c>
      <c r="V755" s="39" t="s">
        <v>36</v>
      </c>
      <c r="W755" s="42" t="s">
        <v>3564</v>
      </c>
      <c r="X755" s="39" t="s">
        <v>38</v>
      </c>
      <c r="Y755" s="43">
        <v>46022</v>
      </c>
    </row>
    <row r="756" spans="1:25" ht="80.099999999999994" customHeight="1">
      <c r="A756" s="37">
        <v>754</v>
      </c>
      <c r="B756" s="38">
        <v>1953</v>
      </c>
      <c r="C756" s="37">
        <v>2596932</v>
      </c>
      <c r="D756" s="40" t="s">
        <v>3565</v>
      </c>
      <c r="E756" s="41">
        <v>45574</v>
      </c>
      <c r="F756" s="41">
        <v>45483</v>
      </c>
      <c r="G756" s="39" t="e" vm="3">
        <v>#VALUE!</v>
      </c>
      <c r="H756" s="39" t="e" vm="2">
        <v>#VALUE!</v>
      </c>
      <c r="I756" s="42" t="s">
        <v>441</v>
      </c>
      <c r="J756" s="39" t="s">
        <v>149</v>
      </c>
      <c r="K756" s="39" t="s">
        <v>2518</v>
      </c>
      <c r="L756" s="42" t="s">
        <v>3566</v>
      </c>
      <c r="M756" s="42" t="s">
        <v>1328</v>
      </c>
      <c r="N756" s="48" t="s">
        <v>745</v>
      </c>
      <c r="O756" s="31" t="s">
        <v>32</v>
      </c>
      <c r="P756" s="31" t="s">
        <v>114</v>
      </c>
      <c r="Q756" s="30">
        <v>26000000</v>
      </c>
      <c r="R756" s="30">
        <v>26000000</v>
      </c>
      <c r="S756" s="30">
        <v>27381645.681729</v>
      </c>
      <c r="T756" s="39" t="s">
        <v>34</v>
      </c>
      <c r="U756" s="32" t="s">
        <v>80</v>
      </c>
      <c r="V756" s="39" t="s">
        <v>81</v>
      </c>
      <c r="W756" s="44" t="s">
        <v>3567</v>
      </c>
      <c r="X756" s="39" t="s">
        <v>38</v>
      </c>
      <c r="Y756" s="43">
        <v>45869</v>
      </c>
    </row>
    <row r="757" spans="1:25" ht="80.099999999999994" customHeight="1">
      <c r="A757" s="37">
        <v>755</v>
      </c>
      <c r="B757" s="38">
        <v>1954</v>
      </c>
      <c r="C757" s="39" t="s">
        <v>49</v>
      </c>
      <c r="D757" s="40" t="s">
        <v>3568</v>
      </c>
      <c r="E757" s="41">
        <v>45575</v>
      </c>
      <c r="F757" s="41">
        <v>45548</v>
      </c>
      <c r="G757" s="39" t="e" vm="43">
        <v>#VALUE!</v>
      </c>
      <c r="H757" s="39" t="e" vm="44">
        <v>#VALUE!</v>
      </c>
      <c r="I757" s="42" t="s">
        <v>3569</v>
      </c>
      <c r="J757" s="39" t="s">
        <v>119</v>
      </c>
      <c r="K757" s="39" t="s">
        <v>3416</v>
      </c>
      <c r="L757" s="42" t="s">
        <v>3569</v>
      </c>
      <c r="M757" s="42" t="s">
        <v>3570</v>
      </c>
      <c r="N757" s="49" t="s">
        <v>4698</v>
      </c>
      <c r="O757" s="31" t="s">
        <v>32</v>
      </c>
      <c r="P757" s="31" t="s">
        <v>114</v>
      </c>
      <c r="Q757" s="30">
        <v>0</v>
      </c>
      <c r="R757" s="30">
        <v>0</v>
      </c>
      <c r="S757" s="30">
        <v>0</v>
      </c>
      <c r="T757" s="39" t="s">
        <v>34</v>
      </c>
      <c r="U757" s="39" t="s">
        <v>35</v>
      </c>
      <c r="V757" s="39" t="s">
        <v>36</v>
      </c>
      <c r="W757" s="42" t="s">
        <v>3571</v>
      </c>
      <c r="X757" s="39" t="s">
        <v>38</v>
      </c>
      <c r="Y757" s="43">
        <v>45930</v>
      </c>
    </row>
    <row r="758" spans="1:25" ht="80.099999999999994" customHeight="1">
      <c r="A758" s="37">
        <v>756</v>
      </c>
      <c r="B758" s="38">
        <v>1955</v>
      </c>
      <c r="C758" s="39" t="s">
        <v>49</v>
      </c>
      <c r="D758" s="40" t="s">
        <v>3572</v>
      </c>
      <c r="E758" s="41">
        <v>45575</v>
      </c>
      <c r="F758" s="41">
        <v>45575</v>
      </c>
      <c r="G758" s="39" t="e" vm="3">
        <v>#VALUE!</v>
      </c>
      <c r="H758" s="39" t="e" vm="2">
        <v>#VALUE!</v>
      </c>
      <c r="I758" s="42" t="s">
        <v>3573</v>
      </c>
      <c r="J758" s="39" t="s">
        <v>27</v>
      </c>
      <c r="K758" s="39" t="s">
        <v>3574</v>
      </c>
      <c r="L758" s="42" t="s">
        <v>3575</v>
      </c>
      <c r="M758" s="42" t="s">
        <v>42</v>
      </c>
      <c r="N758" s="49" t="s">
        <v>4699</v>
      </c>
      <c r="O758" s="31" t="s">
        <v>32</v>
      </c>
      <c r="P758" s="31" t="s">
        <v>114</v>
      </c>
      <c r="Q758" s="30">
        <v>1908000</v>
      </c>
      <c r="R758" s="30">
        <v>0</v>
      </c>
      <c r="S758" s="30">
        <v>0</v>
      </c>
      <c r="T758" s="39" t="s">
        <v>34</v>
      </c>
      <c r="U758" s="39" t="s">
        <v>35</v>
      </c>
      <c r="V758" s="39" t="s">
        <v>36</v>
      </c>
      <c r="W758" s="42" t="s">
        <v>3327</v>
      </c>
      <c r="X758" s="39" t="s">
        <v>38</v>
      </c>
      <c r="Y758" s="43">
        <v>45930</v>
      </c>
    </row>
    <row r="759" spans="1:25" ht="80.099999999999994" customHeight="1">
      <c r="A759" s="37">
        <v>757</v>
      </c>
      <c r="B759" s="38">
        <v>1956</v>
      </c>
      <c r="C759" s="39" t="s">
        <v>49</v>
      </c>
      <c r="D759" s="40" t="s">
        <v>3576</v>
      </c>
      <c r="E759" s="41">
        <v>45576</v>
      </c>
      <c r="F759" s="41">
        <v>45331</v>
      </c>
      <c r="G759" s="39" t="e" vm="19">
        <v>#VALUE!</v>
      </c>
      <c r="H759" s="39" t="e" vm="20">
        <v>#VALUE!</v>
      </c>
      <c r="I759" s="42" t="s">
        <v>3164</v>
      </c>
      <c r="J759" s="39" t="s">
        <v>119</v>
      </c>
      <c r="K759" s="39" t="s">
        <v>732</v>
      </c>
      <c r="L759" s="42" t="s">
        <v>3164</v>
      </c>
      <c r="M759" s="42" t="s">
        <v>3577</v>
      </c>
      <c r="N759" s="42" t="s">
        <v>3578</v>
      </c>
      <c r="O759" s="31" t="s">
        <v>32</v>
      </c>
      <c r="P759" s="31" t="s">
        <v>114</v>
      </c>
      <c r="Q759" s="30">
        <v>0</v>
      </c>
      <c r="R759" s="30">
        <v>0</v>
      </c>
      <c r="S759" s="30">
        <v>0</v>
      </c>
      <c r="T759" s="39" t="s">
        <v>34</v>
      </c>
      <c r="U759" s="39" t="s">
        <v>35</v>
      </c>
      <c r="V759" s="39" t="s">
        <v>36</v>
      </c>
      <c r="W759" s="45" t="s">
        <v>3579</v>
      </c>
      <c r="X759" s="39" t="s">
        <v>38</v>
      </c>
      <c r="Y759" s="43">
        <v>45596</v>
      </c>
    </row>
    <row r="760" spans="1:25" ht="80.099999999999994" customHeight="1">
      <c r="A760" s="37">
        <v>758</v>
      </c>
      <c r="B760" s="38">
        <v>1957</v>
      </c>
      <c r="C760" s="39" t="s">
        <v>49</v>
      </c>
      <c r="D760" s="40" t="s">
        <v>3580</v>
      </c>
      <c r="E760" s="41">
        <v>45580</v>
      </c>
      <c r="F760" s="41">
        <v>45580</v>
      </c>
      <c r="G760" s="39" t="e" vm="3">
        <v>#VALUE!</v>
      </c>
      <c r="H760" s="39" t="e" vm="2">
        <v>#VALUE!</v>
      </c>
      <c r="I760" s="42" t="s">
        <v>3573</v>
      </c>
      <c r="J760" s="39" t="s">
        <v>27</v>
      </c>
      <c r="K760" s="39" t="s">
        <v>3574</v>
      </c>
      <c r="L760" s="42" t="s">
        <v>3581</v>
      </c>
      <c r="M760" s="42" t="s">
        <v>42</v>
      </c>
      <c r="N760" s="42" t="s">
        <v>3582</v>
      </c>
      <c r="O760" s="31" t="s">
        <v>32</v>
      </c>
      <c r="P760" s="31" t="s">
        <v>114</v>
      </c>
      <c r="Q760" s="30">
        <v>1548815</v>
      </c>
      <c r="R760" s="30">
        <v>0</v>
      </c>
      <c r="S760" s="30">
        <v>0</v>
      </c>
      <c r="T760" s="39" t="s">
        <v>34</v>
      </c>
      <c r="U760" s="39" t="s">
        <v>35</v>
      </c>
      <c r="V760" s="39" t="s">
        <v>36</v>
      </c>
      <c r="W760" s="42" t="s">
        <v>3583</v>
      </c>
      <c r="X760" s="39" t="s">
        <v>38</v>
      </c>
      <c r="Y760" s="43">
        <v>46022</v>
      </c>
    </row>
    <row r="761" spans="1:25" ht="80.099999999999994" customHeight="1">
      <c r="A761" s="37">
        <v>759</v>
      </c>
      <c r="B761" s="38">
        <v>1958</v>
      </c>
      <c r="C761" s="37">
        <v>2596942</v>
      </c>
      <c r="D761" s="40" t="s">
        <v>3584</v>
      </c>
      <c r="E761" s="41">
        <v>45582</v>
      </c>
      <c r="F761" s="41">
        <v>45421</v>
      </c>
      <c r="G761" s="39" t="e" vm="3">
        <v>#VALUE!</v>
      </c>
      <c r="H761" s="39" t="e" vm="2">
        <v>#VALUE!</v>
      </c>
      <c r="I761" s="42" t="s">
        <v>2282</v>
      </c>
      <c r="J761" s="39" t="s">
        <v>119</v>
      </c>
      <c r="K761" s="39" t="s">
        <v>3585</v>
      </c>
      <c r="L761" s="42" t="s">
        <v>3586</v>
      </c>
      <c r="M761" s="42" t="s">
        <v>3587</v>
      </c>
      <c r="N761" s="42" t="s">
        <v>3588</v>
      </c>
      <c r="O761" s="31" t="s">
        <v>32</v>
      </c>
      <c r="P761" s="31" t="s">
        <v>114</v>
      </c>
      <c r="Q761" s="30">
        <v>25500000</v>
      </c>
      <c r="R761" s="30">
        <v>0</v>
      </c>
      <c r="S761" s="30">
        <v>0</v>
      </c>
      <c r="T761" s="39" t="s">
        <v>34</v>
      </c>
      <c r="U761" s="39" t="s">
        <v>35</v>
      </c>
      <c r="V761" s="39" t="s">
        <v>36</v>
      </c>
      <c r="W761" s="42" t="s">
        <v>3589</v>
      </c>
      <c r="X761" s="39" t="s">
        <v>38</v>
      </c>
      <c r="Y761" s="43">
        <v>46022</v>
      </c>
    </row>
    <row r="762" spans="1:25" ht="80.099999999999994" customHeight="1">
      <c r="A762" s="37">
        <v>760</v>
      </c>
      <c r="B762" s="38">
        <v>1960</v>
      </c>
      <c r="C762" s="37">
        <v>2622548</v>
      </c>
      <c r="D762" s="40" t="s">
        <v>3590</v>
      </c>
      <c r="E762" s="41">
        <v>45588</v>
      </c>
      <c r="F762" s="41">
        <v>45582</v>
      </c>
      <c r="G762" s="39" t="e" vm="3">
        <v>#VALUE!</v>
      </c>
      <c r="H762" s="39" t="e" vm="2">
        <v>#VALUE!</v>
      </c>
      <c r="I762" s="42" t="s">
        <v>1894</v>
      </c>
      <c r="J762" s="39" t="s">
        <v>149</v>
      </c>
      <c r="K762" s="39" t="s">
        <v>2518</v>
      </c>
      <c r="L762" s="42" t="s">
        <v>3591</v>
      </c>
      <c r="M762" s="42" t="s">
        <v>3592</v>
      </c>
      <c r="N762" s="42" t="s">
        <v>745</v>
      </c>
      <c r="O762" s="31" t="s">
        <v>32</v>
      </c>
      <c r="P762" s="31" t="s">
        <v>114</v>
      </c>
      <c r="Q762" s="30">
        <v>26000000</v>
      </c>
      <c r="R762" s="30">
        <v>26000000</v>
      </c>
      <c r="S762" s="30">
        <v>27381645.681729</v>
      </c>
      <c r="T762" s="39" t="s">
        <v>34</v>
      </c>
      <c r="U762" s="32" t="s">
        <v>80</v>
      </c>
      <c r="V762" s="39" t="s">
        <v>81</v>
      </c>
      <c r="W762" s="42" t="s">
        <v>3593</v>
      </c>
      <c r="X762" s="39" t="s">
        <v>38</v>
      </c>
      <c r="Y762" s="43">
        <v>46022</v>
      </c>
    </row>
    <row r="763" spans="1:25" ht="80.099999999999994" customHeight="1">
      <c r="A763" s="37">
        <v>761</v>
      </c>
      <c r="B763" s="38">
        <v>1961</v>
      </c>
      <c r="C763" s="39">
        <v>2352965</v>
      </c>
      <c r="D763" s="40" t="s">
        <v>3594</v>
      </c>
      <c r="E763" s="41">
        <v>45588</v>
      </c>
      <c r="F763" s="41">
        <v>44777</v>
      </c>
      <c r="G763" s="39" t="e" vm="3">
        <v>#VALUE!</v>
      </c>
      <c r="H763" s="39" t="e" vm="2">
        <v>#VALUE!</v>
      </c>
      <c r="I763" s="42" t="s">
        <v>3595</v>
      </c>
      <c r="J763" s="39" t="s">
        <v>27</v>
      </c>
      <c r="K763" s="39" t="s">
        <v>3596</v>
      </c>
      <c r="L763" s="42" t="s">
        <v>42</v>
      </c>
      <c r="M763" s="42" t="s">
        <v>3597</v>
      </c>
      <c r="N763" s="42" t="s">
        <v>3598</v>
      </c>
      <c r="O763" s="31" t="s">
        <v>32</v>
      </c>
      <c r="P763" s="42" t="s">
        <v>33</v>
      </c>
      <c r="Q763" s="30">
        <v>18908613.25</v>
      </c>
      <c r="R763" s="30">
        <v>0</v>
      </c>
      <c r="S763" s="30">
        <v>0</v>
      </c>
      <c r="T763" s="39" t="s">
        <v>45</v>
      </c>
      <c r="U763" s="39" t="s">
        <v>181</v>
      </c>
      <c r="V763" s="39" t="s">
        <v>181</v>
      </c>
      <c r="W763" s="46" t="s">
        <v>3599</v>
      </c>
      <c r="X763" s="39" t="s">
        <v>47</v>
      </c>
      <c r="Y763" s="43">
        <v>45596</v>
      </c>
    </row>
    <row r="764" spans="1:25" ht="80.099999999999994" customHeight="1">
      <c r="A764" s="37">
        <v>762</v>
      </c>
      <c r="B764" s="38">
        <v>1962</v>
      </c>
      <c r="C764" s="37">
        <v>2596945</v>
      </c>
      <c r="D764" s="40" t="s">
        <v>3600</v>
      </c>
      <c r="E764" s="41">
        <v>45589</v>
      </c>
      <c r="F764" s="41">
        <v>45545</v>
      </c>
      <c r="G764" s="39" t="e" vm="3">
        <v>#VALUE!</v>
      </c>
      <c r="H764" s="39" t="e" vm="2">
        <v>#VALUE!</v>
      </c>
      <c r="I764" s="42" t="s">
        <v>3601</v>
      </c>
      <c r="J764" s="39" t="s">
        <v>27</v>
      </c>
      <c r="K764" s="39" t="s">
        <v>2699</v>
      </c>
      <c r="L764" s="42" t="s">
        <v>3602</v>
      </c>
      <c r="M764" s="42" t="s">
        <v>42</v>
      </c>
      <c r="N764" s="42" t="s">
        <v>3603</v>
      </c>
      <c r="O764" s="31" t="s">
        <v>32</v>
      </c>
      <c r="P764" s="31" t="s">
        <v>114</v>
      </c>
      <c r="Q764" s="30">
        <v>26000000</v>
      </c>
      <c r="R764" s="30">
        <v>0</v>
      </c>
      <c r="S764" s="30">
        <v>0</v>
      </c>
      <c r="T764" s="39" t="s">
        <v>34</v>
      </c>
      <c r="U764" s="39" t="s">
        <v>35</v>
      </c>
      <c r="V764" s="39" t="s">
        <v>36</v>
      </c>
      <c r="W764" s="42" t="s">
        <v>3604</v>
      </c>
      <c r="X764" s="39" t="s">
        <v>38</v>
      </c>
      <c r="Y764" s="43">
        <v>46022</v>
      </c>
    </row>
    <row r="765" spans="1:25" ht="80.099999999999994" customHeight="1">
      <c r="A765" s="37">
        <v>763</v>
      </c>
      <c r="B765" s="38">
        <v>1963</v>
      </c>
      <c r="C765" s="39" t="s">
        <v>49</v>
      </c>
      <c r="D765" s="40" t="s">
        <v>3605</v>
      </c>
      <c r="E765" s="41">
        <v>45589</v>
      </c>
      <c r="F765" s="41">
        <v>45587</v>
      </c>
      <c r="G765" s="39" t="e" vm="3">
        <v>#VALUE!</v>
      </c>
      <c r="H765" s="39" t="e" vm="2">
        <v>#VALUE!</v>
      </c>
      <c r="I765" s="42" t="s">
        <v>2046</v>
      </c>
      <c r="J765" s="39" t="s">
        <v>27</v>
      </c>
      <c r="K765" s="39" t="s">
        <v>3574</v>
      </c>
      <c r="L765" s="42" t="s">
        <v>3606</v>
      </c>
      <c r="M765" s="42" t="s">
        <v>42</v>
      </c>
      <c r="N765" s="42" t="s">
        <v>3607</v>
      </c>
      <c r="O765" s="31" t="s">
        <v>32</v>
      </c>
      <c r="P765" s="31" t="s">
        <v>114</v>
      </c>
      <c r="Q765" s="30">
        <v>0</v>
      </c>
      <c r="R765" s="30">
        <v>0</v>
      </c>
      <c r="S765" s="30">
        <v>0</v>
      </c>
      <c r="T765" s="39" t="s">
        <v>34</v>
      </c>
      <c r="U765" s="39" t="s">
        <v>35</v>
      </c>
      <c r="V765" s="39" t="s">
        <v>36</v>
      </c>
      <c r="W765" s="46" t="s">
        <v>3608</v>
      </c>
      <c r="X765" s="39" t="s">
        <v>38</v>
      </c>
      <c r="Y765" s="43">
        <v>45808</v>
      </c>
    </row>
    <row r="766" spans="1:25" ht="80.099999999999994" customHeight="1">
      <c r="A766" s="37">
        <v>764</v>
      </c>
      <c r="B766" s="38">
        <v>1964</v>
      </c>
      <c r="C766" s="39" t="s">
        <v>49</v>
      </c>
      <c r="D766" s="40" t="s">
        <v>3609</v>
      </c>
      <c r="E766" s="41">
        <v>45590</v>
      </c>
      <c r="F766" s="41">
        <v>45589</v>
      </c>
      <c r="G766" s="39" t="e" vm="3">
        <v>#VALUE!</v>
      </c>
      <c r="H766" s="39" t="e" vm="2">
        <v>#VALUE!</v>
      </c>
      <c r="I766" s="42" t="s">
        <v>2046</v>
      </c>
      <c r="J766" s="39" t="s">
        <v>27</v>
      </c>
      <c r="K766" s="39" t="s">
        <v>3574</v>
      </c>
      <c r="L766" s="42" t="s">
        <v>3610</v>
      </c>
      <c r="M766" s="42" t="s">
        <v>3611</v>
      </c>
      <c r="N766" s="42" t="s">
        <v>3612</v>
      </c>
      <c r="O766" s="31" t="s">
        <v>32</v>
      </c>
      <c r="P766" s="31" t="s">
        <v>114</v>
      </c>
      <c r="Q766" s="30">
        <v>15821000</v>
      </c>
      <c r="R766" s="30">
        <v>0</v>
      </c>
      <c r="S766" s="30">
        <v>0</v>
      </c>
      <c r="T766" s="39" t="s">
        <v>34</v>
      </c>
      <c r="U766" s="39" t="s">
        <v>35</v>
      </c>
      <c r="V766" s="39" t="s">
        <v>36</v>
      </c>
      <c r="W766" s="42" t="s">
        <v>3613</v>
      </c>
      <c r="X766" s="39" t="s">
        <v>38</v>
      </c>
      <c r="Y766" s="43">
        <v>46022</v>
      </c>
    </row>
    <row r="767" spans="1:25" ht="80.099999999999994" customHeight="1">
      <c r="A767" s="37">
        <v>765</v>
      </c>
      <c r="B767" s="38">
        <v>1965</v>
      </c>
      <c r="C767" s="39" t="s">
        <v>49</v>
      </c>
      <c r="D767" s="40" t="s">
        <v>3614</v>
      </c>
      <c r="E767" s="41">
        <v>45590</v>
      </c>
      <c r="F767" s="41">
        <v>45590</v>
      </c>
      <c r="G767" s="39" t="e" vm="3">
        <v>#VALUE!</v>
      </c>
      <c r="H767" s="39" t="e" vm="2">
        <v>#VALUE!</v>
      </c>
      <c r="I767" s="42" t="s">
        <v>2046</v>
      </c>
      <c r="J767" s="39" t="s">
        <v>27</v>
      </c>
      <c r="K767" s="39" t="s">
        <v>3574</v>
      </c>
      <c r="L767" s="42" t="s">
        <v>3615</v>
      </c>
      <c r="M767" s="42" t="s">
        <v>30</v>
      </c>
      <c r="N767" s="42" t="s">
        <v>3616</v>
      </c>
      <c r="O767" s="31" t="s">
        <v>32</v>
      </c>
      <c r="P767" s="31" t="s">
        <v>114</v>
      </c>
      <c r="Q767" s="30">
        <v>0</v>
      </c>
      <c r="R767" s="30">
        <v>0</v>
      </c>
      <c r="S767" s="30">
        <v>0</v>
      </c>
      <c r="T767" s="39" t="s">
        <v>34</v>
      </c>
      <c r="U767" s="39" t="s">
        <v>35</v>
      </c>
      <c r="V767" s="39" t="s">
        <v>36</v>
      </c>
      <c r="W767" s="42" t="s">
        <v>3617</v>
      </c>
      <c r="X767" s="39" t="s">
        <v>48</v>
      </c>
      <c r="Y767" s="43">
        <v>46022</v>
      </c>
    </row>
    <row r="768" spans="1:25" ht="80.099999999999994" customHeight="1">
      <c r="A768" s="37">
        <v>766</v>
      </c>
      <c r="B768" s="38">
        <v>1966</v>
      </c>
      <c r="C768" s="37">
        <v>2614999</v>
      </c>
      <c r="D768" s="40" t="s">
        <v>3618</v>
      </c>
      <c r="E768" s="41">
        <v>45597</v>
      </c>
      <c r="F768" s="41">
        <v>44118</v>
      </c>
      <c r="G768" s="39" t="e" vm="89">
        <v>#VALUE!</v>
      </c>
      <c r="H768" s="39" t="e" vm="90">
        <v>#VALUE!</v>
      </c>
      <c r="I768" s="42" t="s">
        <v>1969</v>
      </c>
      <c r="J768" s="39" t="s">
        <v>27</v>
      </c>
      <c r="K768" s="39" t="s">
        <v>2705</v>
      </c>
      <c r="L768" s="42" t="s">
        <v>3619</v>
      </c>
      <c r="M768" s="42" t="s">
        <v>3620</v>
      </c>
      <c r="N768" s="42" t="s">
        <v>3621</v>
      </c>
      <c r="O768" s="31" t="s">
        <v>32</v>
      </c>
      <c r="P768" s="31" t="s">
        <v>114</v>
      </c>
      <c r="Q768" s="30">
        <v>40656000</v>
      </c>
      <c r="R768" s="30">
        <v>0</v>
      </c>
      <c r="S768" s="30">
        <v>0</v>
      </c>
      <c r="T768" s="39" t="s">
        <v>34</v>
      </c>
      <c r="U768" s="39" t="s">
        <v>35</v>
      </c>
      <c r="V768" s="39" t="s">
        <v>36</v>
      </c>
      <c r="W768" s="44" t="s">
        <v>3622</v>
      </c>
      <c r="X768" s="39" t="s">
        <v>38</v>
      </c>
      <c r="Y768" s="43">
        <v>45930</v>
      </c>
    </row>
    <row r="769" spans="1:25" ht="80.099999999999994" customHeight="1">
      <c r="A769" s="37">
        <v>767</v>
      </c>
      <c r="B769" s="38">
        <v>1824</v>
      </c>
      <c r="C769" s="39">
        <v>2533367</v>
      </c>
      <c r="D769" s="40" t="s">
        <v>3623</v>
      </c>
      <c r="E769" s="41">
        <v>45597</v>
      </c>
      <c r="F769" s="41">
        <v>45261</v>
      </c>
      <c r="G769" s="39" t="e" vm="15">
        <v>#VALUE!</v>
      </c>
      <c r="H769" s="39" t="e" vm="16">
        <v>#VALUE!</v>
      </c>
      <c r="I769" s="42" t="s">
        <v>2721</v>
      </c>
      <c r="J769" s="39" t="s">
        <v>27</v>
      </c>
      <c r="K769" s="39" t="s">
        <v>463</v>
      </c>
      <c r="L769" s="42" t="s">
        <v>3624</v>
      </c>
      <c r="M769" s="42" t="s">
        <v>3625</v>
      </c>
      <c r="N769" s="42" t="s">
        <v>3626</v>
      </c>
      <c r="O769" s="31" t="s">
        <v>32</v>
      </c>
      <c r="P769" s="31" t="s">
        <v>33</v>
      </c>
      <c r="Q769" s="30">
        <v>181859000</v>
      </c>
      <c r="R769" s="30">
        <v>0</v>
      </c>
      <c r="S769" s="30">
        <v>0</v>
      </c>
      <c r="T769" s="39" t="s">
        <v>34</v>
      </c>
      <c r="U769" s="39" t="s">
        <v>35</v>
      </c>
      <c r="V769" s="39" t="s">
        <v>36</v>
      </c>
      <c r="W769" s="42" t="s">
        <v>3627</v>
      </c>
      <c r="X769" s="39" t="s">
        <v>38</v>
      </c>
      <c r="Y769" s="43">
        <v>45808</v>
      </c>
    </row>
    <row r="770" spans="1:25" ht="80.099999999999994" customHeight="1">
      <c r="A770" s="37">
        <v>768</v>
      </c>
      <c r="B770" s="38">
        <v>1967</v>
      </c>
      <c r="C770" s="37">
        <v>2615001</v>
      </c>
      <c r="D770" s="40" t="s">
        <v>3628</v>
      </c>
      <c r="E770" s="41">
        <v>45601</v>
      </c>
      <c r="F770" s="41">
        <v>44455</v>
      </c>
      <c r="G770" s="39" t="e" vm="69">
        <v>#VALUE!</v>
      </c>
      <c r="H770" s="39" t="e" vm="31">
        <v>#VALUE!</v>
      </c>
      <c r="I770" s="42" t="s">
        <v>2596</v>
      </c>
      <c r="J770" s="39" t="s">
        <v>27</v>
      </c>
      <c r="K770" s="39" t="s">
        <v>3629</v>
      </c>
      <c r="L770" s="42" t="s">
        <v>3630</v>
      </c>
      <c r="M770" s="42" t="s">
        <v>3631</v>
      </c>
      <c r="N770" s="42" t="s">
        <v>3632</v>
      </c>
      <c r="O770" s="31" t="s">
        <v>32</v>
      </c>
      <c r="P770" s="42" t="s">
        <v>114</v>
      </c>
      <c r="Q770" s="30">
        <v>0</v>
      </c>
      <c r="R770" s="30">
        <v>0</v>
      </c>
      <c r="S770" s="30">
        <v>0</v>
      </c>
      <c r="T770" s="39" t="s">
        <v>34</v>
      </c>
      <c r="U770" s="39" t="s">
        <v>35</v>
      </c>
      <c r="V770" s="39" t="s">
        <v>36</v>
      </c>
      <c r="W770" s="42" t="s">
        <v>3633</v>
      </c>
      <c r="X770" s="39" t="s">
        <v>38</v>
      </c>
      <c r="Y770" s="43">
        <v>45930</v>
      </c>
    </row>
    <row r="771" spans="1:25" ht="80.099999999999994" customHeight="1">
      <c r="A771" s="37">
        <v>769</v>
      </c>
      <c r="B771" s="38">
        <v>1968</v>
      </c>
      <c r="C771" s="39" t="s">
        <v>49</v>
      </c>
      <c r="D771" s="40" t="s">
        <v>3634</v>
      </c>
      <c r="E771" s="41">
        <v>45601</v>
      </c>
      <c r="F771" s="41">
        <v>45423</v>
      </c>
      <c r="G771" s="39" t="e" vm="3">
        <v>#VALUE!</v>
      </c>
      <c r="H771" s="39" t="e" vm="2">
        <v>#VALUE!</v>
      </c>
      <c r="I771" s="42" t="s">
        <v>2046</v>
      </c>
      <c r="J771" s="39" t="s">
        <v>27</v>
      </c>
      <c r="K771" s="39" t="s">
        <v>3574</v>
      </c>
      <c r="L771" s="42" t="s">
        <v>3635</v>
      </c>
      <c r="M771" s="42" t="s">
        <v>42</v>
      </c>
      <c r="N771" s="48" t="s">
        <v>3636</v>
      </c>
      <c r="O771" s="31" t="s">
        <v>32</v>
      </c>
      <c r="P771" s="31" t="s">
        <v>33</v>
      </c>
      <c r="Q771" s="30">
        <v>203080209.16999999</v>
      </c>
      <c r="R771" s="30">
        <v>0</v>
      </c>
      <c r="S771" s="30">
        <v>0</v>
      </c>
      <c r="T771" s="39" t="s">
        <v>34</v>
      </c>
      <c r="U771" s="39" t="s">
        <v>35</v>
      </c>
      <c r="V771" s="39" t="s">
        <v>36</v>
      </c>
      <c r="W771" s="42" t="s">
        <v>3327</v>
      </c>
      <c r="X771" s="39" t="s">
        <v>38</v>
      </c>
      <c r="Y771" s="43">
        <v>45930</v>
      </c>
    </row>
    <row r="772" spans="1:25" ht="80.099999999999994" customHeight="1">
      <c r="A772" s="37">
        <v>770</v>
      </c>
      <c r="B772" s="38">
        <v>1969</v>
      </c>
      <c r="C772" s="37">
        <v>2615002</v>
      </c>
      <c r="D772" s="40" t="s">
        <v>3637</v>
      </c>
      <c r="E772" s="41">
        <v>45603</v>
      </c>
      <c r="F772" s="41">
        <v>45583</v>
      </c>
      <c r="G772" s="39" t="e" vm="3">
        <v>#VALUE!</v>
      </c>
      <c r="H772" s="39" t="e" vm="2">
        <v>#VALUE!</v>
      </c>
      <c r="I772" s="42" t="s">
        <v>3638</v>
      </c>
      <c r="J772" s="39" t="s">
        <v>149</v>
      </c>
      <c r="K772" s="39" t="s">
        <v>2518</v>
      </c>
      <c r="L772" s="42" t="s">
        <v>3639</v>
      </c>
      <c r="M772" s="42" t="s">
        <v>42</v>
      </c>
      <c r="N772" s="48" t="s">
        <v>3640</v>
      </c>
      <c r="O772" s="31" t="s">
        <v>32</v>
      </c>
      <c r="P772" s="42" t="s">
        <v>114</v>
      </c>
      <c r="Q772" s="30">
        <v>26000000</v>
      </c>
      <c r="R772" s="30">
        <v>26000000</v>
      </c>
      <c r="S772" s="30">
        <v>27381645.681729</v>
      </c>
      <c r="T772" s="39" t="s">
        <v>34</v>
      </c>
      <c r="U772" s="39" t="s">
        <v>80</v>
      </c>
      <c r="V772" s="39" t="s">
        <v>81</v>
      </c>
      <c r="W772" s="45" t="s">
        <v>3641</v>
      </c>
      <c r="X772" s="39" t="s">
        <v>38</v>
      </c>
      <c r="Y772" s="43">
        <v>45930</v>
      </c>
    </row>
    <row r="773" spans="1:25" ht="80.099999999999994" customHeight="1">
      <c r="A773" s="37">
        <v>771</v>
      </c>
      <c r="B773" s="38">
        <v>1970</v>
      </c>
      <c r="C773" s="37">
        <v>2623689</v>
      </c>
      <c r="D773" s="40" t="s">
        <v>3642</v>
      </c>
      <c r="E773" s="41">
        <v>45603</v>
      </c>
      <c r="F773" s="41">
        <v>45077</v>
      </c>
      <c r="G773" s="39" t="e" vm="17">
        <v>#VALUE!</v>
      </c>
      <c r="H773" s="39" t="e" vm="18">
        <v>#VALUE!</v>
      </c>
      <c r="I773" s="42" t="s">
        <v>1102</v>
      </c>
      <c r="J773" s="39" t="s">
        <v>27</v>
      </c>
      <c r="K773" s="39" t="s">
        <v>132</v>
      </c>
      <c r="L773" s="42" t="s">
        <v>3643</v>
      </c>
      <c r="M773" s="42" t="s">
        <v>3644</v>
      </c>
      <c r="N773" s="48" t="s">
        <v>3645</v>
      </c>
      <c r="O773" s="31" t="s">
        <v>32</v>
      </c>
      <c r="P773" s="31" t="s">
        <v>33</v>
      </c>
      <c r="Q773" s="30">
        <v>94576000</v>
      </c>
      <c r="R773" s="30">
        <v>0</v>
      </c>
      <c r="S773" s="30">
        <v>0</v>
      </c>
      <c r="T773" s="39" t="s">
        <v>34</v>
      </c>
      <c r="U773" s="39" t="s">
        <v>35</v>
      </c>
      <c r="V773" s="39" t="s">
        <v>36</v>
      </c>
      <c r="W773" s="42" t="s">
        <v>3646</v>
      </c>
      <c r="X773" s="39" t="s">
        <v>38</v>
      </c>
      <c r="Y773" s="43">
        <v>46022</v>
      </c>
    </row>
    <row r="774" spans="1:25" ht="80.099999999999994" customHeight="1">
      <c r="A774" s="37">
        <v>772</v>
      </c>
      <c r="B774" s="38">
        <v>1972</v>
      </c>
      <c r="C774" s="37">
        <v>2615003</v>
      </c>
      <c r="D774" s="40" t="s">
        <v>3647</v>
      </c>
      <c r="E774" s="41">
        <v>45608</v>
      </c>
      <c r="F774" s="41">
        <v>45603</v>
      </c>
      <c r="G774" s="39" t="e" vm="3">
        <v>#VALUE!</v>
      </c>
      <c r="H774" s="39" t="e" vm="2">
        <v>#VALUE!</v>
      </c>
      <c r="I774" s="42" t="s">
        <v>3648</v>
      </c>
      <c r="J774" s="39" t="s">
        <v>27</v>
      </c>
      <c r="K774" s="39" t="s">
        <v>2705</v>
      </c>
      <c r="L774" s="42" t="s">
        <v>3649</v>
      </c>
      <c r="M774" s="42" t="s">
        <v>3650</v>
      </c>
      <c r="N774" s="48" t="s">
        <v>3651</v>
      </c>
      <c r="O774" s="31" t="s">
        <v>32</v>
      </c>
      <c r="P774" s="42" t="s">
        <v>114</v>
      </c>
      <c r="Q774" s="30">
        <v>107964000</v>
      </c>
      <c r="R774" s="30">
        <v>0</v>
      </c>
      <c r="S774" s="30">
        <v>0</v>
      </c>
      <c r="T774" s="39" t="s">
        <v>34</v>
      </c>
      <c r="U774" s="39" t="s">
        <v>35</v>
      </c>
      <c r="V774" s="39" t="s">
        <v>36</v>
      </c>
      <c r="W774" s="42" t="s">
        <v>3652</v>
      </c>
      <c r="X774" s="39" t="s">
        <v>38</v>
      </c>
      <c r="Y774" s="43">
        <v>46022</v>
      </c>
    </row>
    <row r="775" spans="1:25" ht="80.099999999999994" customHeight="1">
      <c r="A775" s="37">
        <v>773</v>
      </c>
      <c r="B775" s="38">
        <v>1973</v>
      </c>
      <c r="C775" s="37">
        <v>2615004</v>
      </c>
      <c r="D775" s="40" t="s">
        <v>3653</v>
      </c>
      <c r="E775" s="41">
        <v>45609</v>
      </c>
      <c r="F775" s="41">
        <v>44938</v>
      </c>
      <c r="G775" s="39" t="e" vm="3">
        <v>#VALUE!</v>
      </c>
      <c r="H775" s="39" t="e" vm="2">
        <v>#VALUE!</v>
      </c>
      <c r="I775" s="42" t="s">
        <v>3654</v>
      </c>
      <c r="J775" s="39" t="s">
        <v>27</v>
      </c>
      <c r="K775" s="39" t="s">
        <v>2705</v>
      </c>
      <c r="L775" s="42" t="s">
        <v>3655</v>
      </c>
      <c r="M775" s="42" t="s">
        <v>3656</v>
      </c>
      <c r="N775" s="48" t="s">
        <v>3657</v>
      </c>
      <c r="O775" s="31" t="s">
        <v>32</v>
      </c>
      <c r="P775" s="42" t="s">
        <v>114</v>
      </c>
      <c r="Q775" s="30">
        <v>0</v>
      </c>
      <c r="R775" s="30">
        <v>0</v>
      </c>
      <c r="S775" s="30">
        <v>0</v>
      </c>
      <c r="T775" s="39" t="s">
        <v>34</v>
      </c>
      <c r="U775" s="39" t="s">
        <v>35</v>
      </c>
      <c r="V775" s="39" t="s">
        <v>36</v>
      </c>
      <c r="W775" s="44" t="s">
        <v>3658</v>
      </c>
      <c r="X775" s="39" t="s">
        <v>38</v>
      </c>
      <c r="Y775" s="43">
        <v>45930</v>
      </c>
    </row>
    <row r="776" spans="1:25" ht="80.099999999999994" customHeight="1">
      <c r="A776" s="37">
        <v>774</v>
      </c>
      <c r="B776" s="38">
        <v>1974</v>
      </c>
      <c r="C776" s="37">
        <v>2615045</v>
      </c>
      <c r="D776" s="40" t="s">
        <v>3659</v>
      </c>
      <c r="E776" s="41">
        <v>45611</v>
      </c>
      <c r="F776" s="41">
        <v>45595</v>
      </c>
      <c r="G776" s="39" t="e" vm="36">
        <v>#VALUE!</v>
      </c>
      <c r="H776" s="39" t="e" vm="44">
        <v>#VALUE!</v>
      </c>
      <c r="I776" s="42" t="s">
        <v>1112</v>
      </c>
      <c r="J776" s="39" t="s">
        <v>27</v>
      </c>
      <c r="K776" s="39" t="s">
        <v>3660</v>
      </c>
      <c r="L776" s="42" t="s">
        <v>3661</v>
      </c>
      <c r="M776" s="42" t="s">
        <v>42</v>
      </c>
      <c r="N776" s="48" t="s">
        <v>3662</v>
      </c>
      <c r="O776" s="31" t="s">
        <v>32</v>
      </c>
      <c r="P776" s="42" t="s">
        <v>114</v>
      </c>
      <c r="Q776" s="30">
        <v>39213000</v>
      </c>
      <c r="R776" s="30">
        <v>0</v>
      </c>
      <c r="S776" s="30">
        <v>0</v>
      </c>
      <c r="T776" s="39" t="s">
        <v>34</v>
      </c>
      <c r="U776" s="39" t="s">
        <v>35</v>
      </c>
      <c r="V776" s="39" t="s">
        <v>36</v>
      </c>
      <c r="W776" s="45" t="s">
        <v>3663</v>
      </c>
      <c r="X776" s="39" t="s">
        <v>38</v>
      </c>
      <c r="Y776" s="43">
        <v>45930</v>
      </c>
    </row>
    <row r="777" spans="1:25" ht="80.099999999999994" customHeight="1">
      <c r="A777" s="37">
        <v>775</v>
      </c>
      <c r="B777" s="38">
        <v>1975</v>
      </c>
      <c r="C777" s="39" t="s">
        <v>49</v>
      </c>
      <c r="D777" s="40" t="s">
        <v>3664</v>
      </c>
      <c r="E777" s="41">
        <v>45614</v>
      </c>
      <c r="F777" s="41">
        <v>45614</v>
      </c>
      <c r="G777" s="39" t="e" vm="3">
        <v>#VALUE!</v>
      </c>
      <c r="H777" s="39" t="e" vm="2">
        <v>#VALUE!</v>
      </c>
      <c r="I777" s="42" t="s">
        <v>2046</v>
      </c>
      <c r="J777" s="39" t="s">
        <v>27</v>
      </c>
      <c r="K777" s="39" t="s">
        <v>2047</v>
      </c>
      <c r="L777" s="42" t="s">
        <v>3665</v>
      </c>
      <c r="M777" s="42" t="s">
        <v>42</v>
      </c>
      <c r="N777" s="50" t="s">
        <v>3666</v>
      </c>
      <c r="O777" s="31" t="s">
        <v>32</v>
      </c>
      <c r="P777" s="31" t="s">
        <v>33</v>
      </c>
      <c r="Q777" s="30">
        <v>52000000</v>
      </c>
      <c r="R777" s="30">
        <v>0</v>
      </c>
      <c r="S777" s="30">
        <v>0</v>
      </c>
      <c r="T777" s="39" t="s">
        <v>34</v>
      </c>
      <c r="U777" s="39" t="s">
        <v>35</v>
      </c>
      <c r="V777" s="39" t="s">
        <v>36</v>
      </c>
      <c r="W777" s="42" t="s">
        <v>3667</v>
      </c>
      <c r="X777" s="39" t="s">
        <v>38</v>
      </c>
      <c r="Y777" s="43">
        <v>46022</v>
      </c>
    </row>
    <row r="778" spans="1:25" ht="80.099999999999994" customHeight="1">
      <c r="A778" s="37">
        <v>776</v>
      </c>
      <c r="B778" s="38">
        <v>1976</v>
      </c>
      <c r="C778" s="37">
        <v>2631925</v>
      </c>
      <c r="D778" s="40" t="s">
        <v>3668</v>
      </c>
      <c r="E778" s="41">
        <v>45615</v>
      </c>
      <c r="F778" s="41">
        <v>44124</v>
      </c>
      <c r="G778" s="39" t="e" vm="91">
        <v>#VALUE!</v>
      </c>
      <c r="H778" s="39" t="e" vm="20">
        <v>#VALUE!</v>
      </c>
      <c r="I778" s="42" t="s">
        <v>3669</v>
      </c>
      <c r="J778" s="39" t="s">
        <v>27</v>
      </c>
      <c r="K778" s="39" t="s">
        <v>3670</v>
      </c>
      <c r="L778" s="42" t="s">
        <v>3671</v>
      </c>
      <c r="M778" s="42" t="s">
        <v>3672</v>
      </c>
      <c r="N778" s="47" t="s">
        <v>3673</v>
      </c>
      <c r="O778" s="31" t="s">
        <v>32</v>
      </c>
      <c r="P778" s="51" t="s">
        <v>114</v>
      </c>
      <c r="Q778" s="30">
        <v>56940000</v>
      </c>
      <c r="R778" s="30">
        <v>0</v>
      </c>
      <c r="S778" s="30">
        <v>0</v>
      </c>
      <c r="T778" s="39" t="s">
        <v>34</v>
      </c>
      <c r="U778" s="39" t="s">
        <v>35</v>
      </c>
      <c r="V778" s="39" t="s">
        <v>36</v>
      </c>
      <c r="W778" s="44" t="s">
        <v>3674</v>
      </c>
      <c r="X778" s="39" t="s">
        <v>38</v>
      </c>
      <c r="Y778" s="43">
        <v>45930</v>
      </c>
    </row>
    <row r="779" spans="1:25" ht="80.099999999999994" customHeight="1">
      <c r="A779" s="37">
        <v>777</v>
      </c>
      <c r="B779" s="38">
        <v>1977</v>
      </c>
      <c r="C779" s="39" t="s">
        <v>49</v>
      </c>
      <c r="D779" s="40" t="s">
        <v>3675</v>
      </c>
      <c r="E779" s="41">
        <v>45616</v>
      </c>
      <c r="F779" s="41">
        <v>45616</v>
      </c>
      <c r="G779" s="39" t="e" vm="3">
        <v>#VALUE!</v>
      </c>
      <c r="H779" s="39" t="e" vm="2">
        <v>#VALUE!</v>
      </c>
      <c r="I779" s="42" t="s">
        <v>2046</v>
      </c>
      <c r="J779" s="39" t="s">
        <v>27</v>
      </c>
      <c r="K779" s="39" t="s">
        <v>2047</v>
      </c>
      <c r="L779" s="42" t="s">
        <v>3676</v>
      </c>
      <c r="M779" s="42" t="s">
        <v>42</v>
      </c>
      <c r="N779" s="52" t="s">
        <v>4700</v>
      </c>
      <c r="O779" s="31" t="s">
        <v>32</v>
      </c>
      <c r="P779" s="31" t="s">
        <v>33</v>
      </c>
      <c r="Q779" s="30">
        <v>0</v>
      </c>
      <c r="R779" s="30">
        <v>0</v>
      </c>
      <c r="S779" s="30">
        <v>0</v>
      </c>
      <c r="T779" s="39" t="s">
        <v>34</v>
      </c>
      <c r="U779" s="39" t="s">
        <v>35</v>
      </c>
      <c r="V779" s="39" t="s">
        <v>36</v>
      </c>
      <c r="W779" s="45" t="s">
        <v>3677</v>
      </c>
      <c r="X779" s="39" t="s">
        <v>38</v>
      </c>
      <c r="Y779" s="43">
        <v>45808</v>
      </c>
    </row>
    <row r="780" spans="1:25" ht="80.099999999999994" customHeight="1">
      <c r="A780" s="37">
        <v>778</v>
      </c>
      <c r="B780" s="38">
        <v>1978</v>
      </c>
      <c r="C780" s="39" t="s">
        <v>49</v>
      </c>
      <c r="D780" s="40" t="s">
        <v>3678</v>
      </c>
      <c r="E780" s="41">
        <v>45616</v>
      </c>
      <c r="F780" s="41">
        <v>45616</v>
      </c>
      <c r="G780" s="39" t="e" vm="3">
        <v>#VALUE!</v>
      </c>
      <c r="H780" s="39" t="e" vm="2">
        <v>#VALUE!</v>
      </c>
      <c r="I780" s="42" t="s">
        <v>2046</v>
      </c>
      <c r="J780" s="39" t="s">
        <v>27</v>
      </c>
      <c r="K780" s="39" t="s">
        <v>2047</v>
      </c>
      <c r="L780" s="42" t="s">
        <v>3679</v>
      </c>
      <c r="M780" s="42" t="s">
        <v>42</v>
      </c>
      <c r="N780" s="48" t="s">
        <v>3680</v>
      </c>
      <c r="O780" s="31" t="s">
        <v>32</v>
      </c>
      <c r="P780" s="31" t="s">
        <v>33</v>
      </c>
      <c r="Q780" s="30">
        <v>0</v>
      </c>
      <c r="R780" s="30">
        <v>0</v>
      </c>
      <c r="S780" s="30">
        <v>0</v>
      </c>
      <c r="T780" s="39" t="s">
        <v>34</v>
      </c>
      <c r="U780" s="39" t="s">
        <v>35</v>
      </c>
      <c r="V780" s="39" t="s">
        <v>36</v>
      </c>
      <c r="W780" s="42" t="s">
        <v>3681</v>
      </c>
      <c r="X780" s="39" t="s">
        <v>38</v>
      </c>
      <c r="Y780" s="43">
        <v>46022</v>
      </c>
    </row>
    <row r="781" spans="1:25" ht="80.099999999999994" customHeight="1">
      <c r="A781" s="37">
        <v>779</v>
      </c>
      <c r="B781" s="38">
        <v>1979</v>
      </c>
      <c r="C781" s="37">
        <v>2606039</v>
      </c>
      <c r="D781" s="40" t="s">
        <v>3682</v>
      </c>
      <c r="E781" s="41">
        <v>45617</v>
      </c>
      <c r="F781" s="41">
        <v>45615</v>
      </c>
      <c r="G781" s="39" t="e" vm="3">
        <v>#VALUE!</v>
      </c>
      <c r="H781" s="39" t="e" vm="2">
        <v>#VALUE!</v>
      </c>
      <c r="I781" s="42" t="s">
        <v>3683</v>
      </c>
      <c r="J781" s="39" t="s">
        <v>149</v>
      </c>
      <c r="K781" s="39" t="s">
        <v>2518</v>
      </c>
      <c r="L781" s="42" t="s">
        <v>3684</v>
      </c>
      <c r="M781" s="42" t="s">
        <v>953</v>
      </c>
      <c r="N781" s="48" t="s">
        <v>745</v>
      </c>
      <c r="O781" s="31" t="s">
        <v>32</v>
      </c>
      <c r="P781" s="31" t="s">
        <v>33</v>
      </c>
      <c r="Q781" s="30">
        <v>26000000</v>
      </c>
      <c r="R781" s="30">
        <v>26000000</v>
      </c>
      <c r="S781" s="30">
        <v>28470000</v>
      </c>
      <c r="T781" s="39" t="s">
        <v>34</v>
      </c>
      <c r="U781" s="39" t="s">
        <v>80</v>
      </c>
      <c r="V781" s="39" t="s">
        <v>81</v>
      </c>
      <c r="W781" s="42" t="s">
        <v>3685</v>
      </c>
      <c r="X781" s="39" t="s">
        <v>38</v>
      </c>
      <c r="Y781" s="43">
        <v>46022</v>
      </c>
    </row>
    <row r="782" spans="1:25" ht="80.099999999999994" customHeight="1">
      <c r="A782" s="37">
        <v>780</v>
      </c>
      <c r="B782" s="38">
        <v>985</v>
      </c>
      <c r="C782" s="37">
        <v>2628856</v>
      </c>
      <c r="D782" s="40" t="s">
        <v>3686</v>
      </c>
      <c r="E782" s="41">
        <v>45618</v>
      </c>
      <c r="F782" s="41">
        <v>45616</v>
      </c>
      <c r="G782" s="39" t="e" vm="3">
        <v>#VALUE!</v>
      </c>
      <c r="H782" s="39" t="e" vm="2">
        <v>#VALUE!</v>
      </c>
      <c r="I782" s="42" t="s">
        <v>3687</v>
      </c>
      <c r="J782" s="39" t="s">
        <v>149</v>
      </c>
      <c r="K782" s="39" t="s">
        <v>2518</v>
      </c>
      <c r="L782" s="42" t="s">
        <v>3688</v>
      </c>
      <c r="M782" s="42" t="s">
        <v>3689</v>
      </c>
      <c r="N782" s="42" t="s">
        <v>2501</v>
      </c>
      <c r="O782" s="31" t="s">
        <v>32</v>
      </c>
      <c r="P782" s="51" t="s">
        <v>114</v>
      </c>
      <c r="Q782" s="30">
        <v>2460000</v>
      </c>
      <c r="R782" s="30">
        <v>0</v>
      </c>
      <c r="S782" s="30">
        <v>0</v>
      </c>
      <c r="T782" s="39" t="s">
        <v>34</v>
      </c>
      <c r="U782" s="39" t="s">
        <v>35</v>
      </c>
      <c r="V782" s="39" t="s">
        <v>36</v>
      </c>
      <c r="W782" s="42" t="s">
        <v>3690</v>
      </c>
      <c r="X782" s="39" t="s">
        <v>38</v>
      </c>
      <c r="Y782" s="43">
        <v>46022</v>
      </c>
    </row>
    <row r="783" spans="1:25" ht="80.099999999999994" customHeight="1">
      <c r="A783" s="37">
        <v>781</v>
      </c>
      <c r="B783" s="38">
        <v>1982</v>
      </c>
      <c r="C783" s="37">
        <v>2615052</v>
      </c>
      <c r="D783" s="40" t="s">
        <v>3691</v>
      </c>
      <c r="E783" s="41">
        <v>45622</v>
      </c>
      <c r="F783" s="41">
        <v>45611</v>
      </c>
      <c r="G783" s="39" t="e" vm="3">
        <v>#VALUE!</v>
      </c>
      <c r="H783" s="39" t="e" vm="2">
        <v>#VALUE!</v>
      </c>
      <c r="I783" s="42" t="s">
        <v>3692</v>
      </c>
      <c r="J783" s="39" t="s">
        <v>27</v>
      </c>
      <c r="K783" s="39" t="s">
        <v>819</v>
      </c>
      <c r="L783" s="42" t="s">
        <v>3693</v>
      </c>
      <c r="M783" s="42" t="s">
        <v>42</v>
      </c>
      <c r="N783" s="42" t="s">
        <v>3694</v>
      </c>
      <c r="O783" s="31" t="s">
        <v>32</v>
      </c>
      <c r="P783" s="31" t="s">
        <v>33</v>
      </c>
      <c r="Q783" s="30">
        <v>192376000</v>
      </c>
      <c r="R783" s="30">
        <v>0</v>
      </c>
      <c r="S783" s="30">
        <v>0</v>
      </c>
      <c r="T783" s="39" t="s">
        <v>34</v>
      </c>
      <c r="U783" s="39" t="s">
        <v>35</v>
      </c>
      <c r="V783" s="39" t="s">
        <v>36</v>
      </c>
      <c r="W783" s="42" t="s">
        <v>3695</v>
      </c>
      <c r="X783" s="39" t="s">
        <v>38</v>
      </c>
      <c r="Y783" s="43">
        <v>46022</v>
      </c>
    </row>
    <row r="784" spans="1:25" ht="105.75" customHeight="1">
      <c r="A784" s="37">
        <v>782</v>
      </c>
      <c r="B784" s="38">
        <v>1984</v>
      </c>
      <c r="C784" s="39" t="s">
        <v>49</v>
      </c>
      <c r="D784" s="40" t="s">
        <v>3696</v>
      </c>
      <c r="E784" s="41">
        <v>45625</v>
      </c>
      <c r="F784" s="41">
        <v>45625</v>
      </c>
      <c r="G784" s="39" t="e" vm="3">
        <v>#VALUE!</v>
      </c>
      <c r="H784" s="39" t="e" vm="2">
        <v>#VALUE!</v>
      </c>
      <c r="I784" s="42" t="s">
        <v>2046</v>
      </c>
      <c r="J784" s="39" t="s">
        <v>27</v>
      </c>
      <c r="K784" s="39" t="s">
        <v>3697</v>
      </c>
      <c r="L784" s="42" t="s">
        <v>3698</v>
      </c>
      <c r="M784" s="42" t="s">
        <v>42</v>
      </c>
      <c r="N784" s="48" t="s">
        <v>3699</v>
      </c>
      <c r="O784" s="31" t="s">
        <v>32</v>
      </c>
      <c r="P784" s="31" t="s">
        <v>33</v>
      </c>
      <c r="Q784" s="30">
        <v>1992157</v>
      </c>
      <c r="R784" s="30">
        <v>0</v>
      </c>
      <c r="S784" s="30">
        <v>0</v>
      </c>
      <c r="T784" s="39" t="s">
        <v>34</v>
      </c>
      <c r="U784" s="39" t="s">
        <v>35</v>
      </c>
      <c r="V784" s="39" t="s">
        <v>36</v>
      </c>
      <c r="W784" s="42" t="s">
        <v>3700</v>
      </c>
      <c r="X784" s="39" t="s">
        <v>38</v>
      </c>
      <c r="Y784" s="43">
        <v>46022</v>
      </c>
    </row>
    <row r="785" spans="1:25" ht="80.099999999999994" customHeight="1">
      <c r="A785" s="37">
        <v>783</v>
      </c>
      <c r="B785" s="38">
        <v>1985</v>
      </c>
      <c r="C785" s="37">
        <v>2642629</v>
      </c>
      <c r="D785" s="40" t="s">
        <v>3701</v>
      </c>
      <c r="E785" s="41">
        <v>45630</v>
      </c>
      <c r="F785" s="41">
        <v>45622</v>
      </c>
      <c r="G785" s="39" t="e" vm="45">
        <v>#VALUE!</v>
      </c>
      <c r="H785" s="39" t="e" vm="11">
        <v>#VALUE!</v>
      </c>
      <c r="I785" s="42" t="s">
        <v>3702</v>
      </c>
      <c r="J785" s="39" t="s">
        <v>27</v>
      </c>
      <c r="K785" s="39" t="s">
        <v>3703</v>
      </c>
      <c r="L785" s="42" t="s">
        <v>3704</v>
      </c>
      <c r="M785" s="42" t="s">
        <v>3705</v>
      </c>
      <c r="N785" s="42" t="s">
        <v>2501</v>
      </c>
      <c r="O785" s="31" t="s">
        <v>32</v>
      </c>
      <c r="P785" s="31" t="s">
        <v>33</v>
      </c>
      <c r="Q785" s="30">
        <v>150000000</v>
      </c>
      <c r="R785" s="30">
        <v>0</v>
      </c>
      <c r="S785" s="30">
        <v>0</v>
      </c>
      <c r="T785" s="39" t="s">
        <v>34</v>
      </c>
      <c r="U785" s="39" t="s">
        <v>35</v>
      </c>
      <c r="V785" s="39" t="s">
        <v>36</v>
      </c>
      <c r="W785" s="46" t="s">
        <v>3706</v>
      </c>
      <c r="X785" s="39" t="s">
        <v>38</v>
      </c>
      <c r="Y785" s="43">
        <v>45930</v>
      </c>
    </row>
    <row r="786" spans="1:25" ht="80.099999999999994" customHeight="1">
      <c r="A786" s="37">
        <v>784</v>
      </c>
      <c r="B786" s="38">
        <v>1986</v>
      </c>
      <c r="C786" s="37">
        <v>2615053</v>
      </c>
      <c r="D786" s="40" t="s">
        <v>3707</v>
      </c>
      <c r="E786" s="41">
        <v>45618</v>
      </c>
      <c r="F786" s="41">
        <v>45631</v>
      </c>
      <c r="G786" s="39" t="e" vm="3">
        <v>#VALUE!</v>
      </c>
      <c r="H786" s="39" t="e" vm="2">
        <v>#VALUE!</v>
      </c>
      <c r="I786" s="42" t="s">
        <v>3708</v>
      </c>
      <c r="J786" s="39" t="s">
        <v>27</v>
      </c>
      <c r="K786" s="39" t="s">
        <v>3709</v>
      </c>
      <c r="L786" s="42" t="s">
        <v>3710</v>
      </c>
      <c r="M786" s="42" t="s">
        <v>42</v>
      </c>
      <c r="N786" s="42" t="s">
        <v>3711</v>
      </c>
      <c r="O786" s="31" t="s">
        <v>32</v>
      </c>
      <c r="P786" s="31" t="s">
        <v>33</v>
      </c>
      <c r="Q786" s="30">
        <v>52000000</v>
      </c>
      <c r="R786" s="30">
        <v>1423500</v>
      </c>
      <c r="S786" s="30">
        <v>1434456.5390485036</v>
      </c>
      <c r="T786" s="30" t="s">
        <v>34</v>
      </c>
      <c r="U786" s="32" t="s">
        <v>80</v>
      </c>
      <c r="V786" s="39" t="s">
        <v>81</v>
      </c>
      <c r="W786" s="42" t="s">
        <v>3712</v>
      </c>
      <c r="X786" s="39" t="s">
        <v>48</v>
      </c>
      <c r="Y786" s="43">
        <v>46022</v>
      </c>
    </row>
    <row r="787" spans="1:25" ht="80.099999999999994" customHeight="1">
      <c r="A787" s="37">
        <v>785</v>
      </c>
      <c r="B787" s="38">
        <v>1987</v>
      </c>
      <c r="C787" s="37">
        <v>2615054</v>
      </c>
      <c r="D787" s="40" t="s">
        <v>3713</v>
      </c>
      <c r="E787" s="41">
        <v>45629</v>
      </c>
      <c r="F787" s="41">
        <v>45636</v>
      </c>
      <c r="G787" s="39" t="e" vm="3">
        <v>#VALUE!</v>
      </c>
      <c r="H787" s="39" t="e" vm="2">
        <v>#VALUE!</v>
      </c>
      <c r="I787" s="42" t="s">
        <v>3714</v>
      </c>
      <c r="J787" s="39" t="s">
        <v>149</v>
      </c>
      <c r="K787" s="39" t="s">
        <v>2518</v>
      </c>
      <c r="L787" s="42" t="s">
        <v>3715</v>
      </c>
      <c r="M787" s="42" t="s">
        <v>42</v>
      </c>
      <c r="N787" s="42" t="s">
        <v>745</v>
      </c>
      <c r="O787" s="31" t="s">
        <v>32</v>
      </c>
      <c r="P787" s="31" t="s">
        <v>33</v>
      </c>
      <c r="Q787" s="30">
        <v>269750330</v>
      </c>
      <c r="R787" s="30">
        <v>269750330</v>
      </c>
      <c r="S787" s="30">
        <v>282026051.44753802</v>
      </c>
      <c r="T787" s="30" t="s">
        <v>34</v>
      </c>
      <c r="U787" s="39" t="s">
        <v>80</v>
      </c>
      <c r="V787" s="39" t="s">
        <v>81</v>
      </c>
      <c r="W787" s="44" t="s">
        <v>3716</v>
      </c>
      <c r="X787" s="39" t="s">
        <v>38</v>
      </c>
      <c r="Y787" s="43">
        <v>45808</v>
      </c>
    </row>
    <row r="788" spans="1:25" ht="80.099999999999994" customHeight="1">
      <c r="A788" s="37">
        <v>786</v>
      </c>
      <c r="B788" s="38">
        <v>1988</v>
      </c>
      <c r="C788" s="37">
        <v>2615055</v>
      </c>
      <c r="D788" s="40" t="s">
        <v>3717</v>
      </c>
      <c r="E788" s="41">
        <v>45637</v>
      </c>
      <c r="F788" s="41">
        <v>45636</v>
      </c>
      <c r="G788" s="39" t="e" vm="3">
        <v>#VALUE!</v>
      </c>
      <c r="H788" s="39" t="e" vm="2">
        <v>#VALUE!</v>
      </c>
      <c r="I788" s="42" t="s">
        <v>3718</v>
      </c>
      <c r="J788" s="39" t="s">
        <v>27</v>
      </c>
      <c r="K788" s="39" t="s">
        <v>3719</v>
      </c>
      <c r="L788" s="42" t="s">
        <v>3720</v>
      </c>
      <c r="M788" s="42" t="s">
        <v>42</v>
      </c>
      <c r="N788" s="42" t="s">
        <v>3721</v>
      </c>
      <c r="O788" s="31" t="s">
        <v>32</v>
      </c>
      <c r="P788" s="31" t="s">
        <v>33</v>
      </c>
      <c r="Q788" s="30">
        <v>0</v>
      </c>
      <c r="R788" s="30">
        <v>0</v>
      </c>
      <c r="S788" s="30">
        <v>0</v>
      </c>
      <c r="T788" s="30" t="s">
        <v>34</v>
      </c>
      <c r="U788" s="32" t="s">
        <v>35</v>
      </c>
      <c r="V788" s="39" t="s">
        <v>36</v>
      </c>
      <c r="W788" s="45" t="s">
        <v>3722</v>
      </c>
      <c r="X788" s="39" t="s">
        <v>38</v>
      </c>
      <c r="Y788" s="43">
        <v>45716</v>
      </c>
    </row>
    <row r="789" spans="1:25" ht="80.099999999999994" customHeight="1">
      <c r="A789" s="37">
        <v>787</v>
      </c>
      <c r="B789" s="38">
        <v>1989</v>
      </c>
      <c r="C789" s="39" t="s">
        <v>49</v>
      </c>
      <c r="D789" s="40" t="s">
        <v>3723</v>
      </c>
      <c r="E789" s="41">
        <v>45636</v>
      </c>
      <c r="F789" s="41">
        <v>45631</v>
      </c>
      <c r="G789" s="39" t="e" vm="10">
        <v>#VALUE!</v>
      </c>
      <c r="H789" s="39" t="e" vm="11">
        <v>#VALUE!</v>
      </c>
      <c r="I789" s="42" t="s">
        <v>3724</v>
      </c>
      <c r="J789" s="39" t="s">
        <v>52</v>
      </c>
      <c r="K789" s="39" t="s">
        <v>3246</v>
      </c>
      <c r="L789" s="42" t="s">
        <v>3725</v>
      </c>
      <c r="M789" s="42" t="s">
        <v>3726</v>
      </c>
      <c r="N789" s="42" t="s">
        <v>3727</v>
      </c>
      <c r="O789" s="31" t="s">
        <v>32</v>
      </c>
      <c r="P789" s="42" t="s">
        <v>114</v>
      </c>
      <c r="Q789" s="30">
        <v>0</v>
      </c>
      <c r="R789" s="30">
        <v>0</v>
      </c>
      <c r="S789" s="30">
        <v>0</v>
      </c>
      <c r="T789" s="30" t="s">
        <v>34</v>
      </c>
      <c r="U789" s="32" t="s">
        <v>35</v>
      </c>
      <c r="V789" s="39" t="s">
        <v>36</v>
      </c>
      <c r="W789" s="42" t="s">
        <v>3728</v>
      </c>
      <c r="X789" s="39" t="s">
        <v>38</v>
      </c>
      <c r="Y789" s="43">
        <v>46022</v>
      </c>
    </row>
    <row r="790" spans="1:25" ht="80.099999999999994" customHeight="1">
      <c r="A790" s="37">
        <v>788</v>
      </c>
      <c r="B790" s="38">
        <v>1990</v>
      </c>
      <c r="C790" s="37">
        <v>2615056</v>
      </c>
      <c r="D790" s="40" t="s">
        <v>3729</v>
      </c>
      <c r="E790" s="41">
        <v>45638</v>
      </c>
      <c r="F790" s="41">
        <v>45638</v>
      </c>
      <c r="G790" s="39" t="e" vm="3">
        <v>#VALUE!</v>
      </c>
      <c r="H790" s="39" t="e" vm="2">
        <v>#VALUE!</v>
      </c>
      <c r="I790" s="42" t="s">
        <v>542</v>
      </c>
      <c r="J790" s="39" t="s">
        <v>149</v>
      </c>
      <c r="K790" s="39" t="s">
        <v>2518</v>
      </c>
      <c r="L790" s="42" t="s">
        <v>3730</v>
      </c>
      <c r="M790" s="42" t="s">
        <v>191</v>
      </c>
      <c r="N790" s="42" t="s">
        <v>745</v>
      </c>
      <c r="O790" s="31" t="s">
        <v>32</v>
      </c>
      <c r="P790" s="31" t="s">
        <v>33</v>
      </c>
      <c r="Q790" s="30">
        <v>222978651</v>
      </c>
      <c r="R790" s="30">
        <v>222978651</v>
      </c>
      <c r="S790" s="30">
        <v>233125900.15600201</v>
      </c>
      <c r="T790" s="30" t="s">
        <v>34</v>
      </c>
      <c r="U790" s="39" t="s">
        <v>80</v>
      </c>
      <c r="V790" s="39" t="s">
        <v>81</v>
      </c>
      <c r="W790" s="42" t="s">
        <v>3731</v>
      </c>
      <c r="X790" s="39" t="s">
        <v>38</v>
      </c>
      <c r="Y790" s="43">
        <v>46022</v>
      </c>
    </row>
    <row r="791" spans="1:25" ht="80.099999999999994" customHeight="1">
      <c r="A791" s="37">
        <v>789</v>
      </c>
      <c r="B791" s="38">
        <v>1991</v>
      </c>
      <c r="C791" s="39" t="s">
        <v>49</v>
      </c>
      <c r="D791" s="40" t="s">
        <v>3732</v>
      </c>
      <c r="E791" s="41">
        <v>45642</v>
      </c>
      <c r="F791" s="41">
        <v>45513</v>
      </c>
      <c r="G791" s="39" t="e" vm="10">
        <v>#VALUE!</v>
      </c>
      <c r="H791" s="39" t="e" vm="11">
        <v>#VALUE!</v>
      </c>
      <c r="I791" s="42" t="s">
        <v>3733</v>
      </c>
      <c r="J791" s="39" t="s">
        <v>52</v>
      </c>
      <c r="K791" s="39" t="s">
        <v>3246</v>
      </c>
      <c r="L791" s="42" t="s">
        <v>3734</v>
      </c>
      <c r="M791" s="42" t="s">
        <v>3735</v>
      </c>
      <c r="N791" s="42" t="s">
        <v>3736</v>
      </c>
      <c r="O791" s="31" t="s">
        <v>32</v>
      </c>
      <c r="P791" s="31" t="s">
        <v>33</v>
      </c>
      <c r="Q791" s="30">
        <v>25179948.5</v>
      </c>
      <c r="R791" s="30">
        <v>0</v>
      </c>
      <c r="S791" s="30">
        <v>0</v>
      </c>
      <c r="T791" s="30" t="s">
        <v>34</v>
      </c>
      <c r="U791" s="32" t="s">
        <v>35</v>
      </c>
      <c r="V791" s="39" t="s">
        <v>36</v>
      </c>
      <c r="W791" s="46" t="s">
        <v>3737</v>
      </c>
      <c r="X791" s="39" t="s">
        <v>38</v>
      </c>
      <c r="Y791" s="43">
        <v>45838</v>
      </c>
    </row>
    <row r="792" spans="1:25" ht="80.099999999999994" customHeight="1">
      <c r="A792" s="37">
        <v>790</v>
      </c>
      <c r="B792" s="38">
        <v>1992</v>
      </c>
      <c r="C792" s="39" t="s">
        <v>49</v>
      </c>
      <c r="D792" s="40" t="s">
        <v>3738</v>
      </c>
      <c r="E792" s="41">
        <v>45642</v>
      </c>
      <c r="F792" s="41">
        <v>45642</v>
      </c>
      <c r="G792" s="39" t="e" vm="3">
        <v>#VALUE!</v>
      </c>
      <c r="H792" s="39" t="e" vm="2">
        <v>#VALUE!</v>
      </c>
      <c r="I792" s="42" t="s">
        <v>2046</v>
      </c>
      <c r="J792" s="39" t="s">
        <v>27</v>
      </c>
      <c r="K792" s="39" t="s">
        <v>2047</v>
      </c>
      <c r="L792" s="42" t="s">
        <v>3739</v>
      </c>
      <c r="M792" s="42" t="s">
        <v>3740</v>
      </c>
      <c r="N792" s="47" t="s">
        <v>3741</v>
      </c>
      <c r="O792" s="31" t="s">
        <v>32</v>
      </c>
      <c r="P792" s="31" t="s">
        <v>33</v>
      </c>
      <c r="Q792" s="30">
        <v>195000000</v>
      </c>
      <c r="R792" s="30">
        <v>0</v>
      </c>
      <c r="S792" s="30">
        <v>0</v>
      </c>
      <c r="T792" s="30" t="s">
        <v>34</v>
      </c>
      <c r="U792" s="32" t="s">
        <v>35</v>
      </c>
      <c r="V792" s="39" t="s">
        <v>36</v>
      </c>
      <c r="W792" s="42" t="s">
        <v>3742</v>
      </c>
      <c r="X792" s="39" t="s">
        <v>38</v>
      </c>
      <c r="Y792" s="43">
        <v>46022</v>
      </c>
    </row>
    <row r="793" spans="1:25" ht="80.099999999999994" customHeight="1">
      <c r="A793" s="37">
        <v>791</v>
      </c>
      <c r="B793" s="38">
        <v>1993</v>
      </c>
      <c r="C793" s="39" t="s">
        <v>49</v>
      </c>
      <c r="D793" s="40" t="s">
        <v>3743</v>
      </c>
      <c r="E793" s="41">
        <v>45642</v>
      </c>
      <c r="F793" s="41">
        <v>45642</v>
      </c>
      <c r="G793" s="39" t="e" vm="3">
        <v>#VALUE!</v>
      </c>
      <c r="H793" s="39" t="e" vm="2">
        <v>#VALUE!</v>
      </c>
      <c r="I793" s="42" t="s">
        <v>2046</v>
      </c>
      <c r="J793" s="39" t="s">
        <v>27</v>
      </c>
      <c r="K793" s="39" t="s">
        <v>2047</v>
      </c>
      <c r="L793" s="42" t="s">
        <v>3744</v>
      </c>
      <c r="M793" s="42" t="s">
        <v>191</v>
      </c>
      <c r="N793" s="47" t="s">
        <v>3745</v>
      </c>
      <c r="O793" s="31" t="s">
        <v>32</v>
      </c>
      <c r="P793" s="31" t="s">
        <v>33</v>
      </c>
      <c r="Q793" s="30">
        <v>27128009.039999999</v>
      </c>
      <c r="R793" s="30">
        <v>0</v>
      </c>
      <c r="S793" s="30">
        <v>0</v>
      </c>
      <c r="T793" s="32" t="s">
        <v>34</v>
      </c>
      <c r="U793" s="32" t="s">
        <v>35</v>
      </c>
      <c r="V793" s="39" t="s">
        <v>36</v>
      </c>
      <c r="W793" s="44" t="s">
        <v>3327</v>
      </c>
      <c r="X793" s="39" t="s">
        <v>38</v>
      </c>
      <c r="Y793" s="43">
        <v>45930</v>
      </c>
    </row>
    <row r="794" spans="1:25" ht="80.099999999999994" customHeight="1">
      <c r="A794" s="37">
        <v>792</v>
      </c>
      <c r="B794" s="38">
        <v>1994</v>
      </c>
      <c r="C794" s="37">
        <v>2615057</v>
      </c>
      <c r="D794" s="40" t="s">
        <v>3746</v>
      </c>
      <c r="E794" s="41">
        <v>45645</v>
      </c>
      <c r="F794" s="41">
        <v>45642</v>
      </c>
      <c r="G794" s="39" t="e" vm="3">
        <v>#VALUE!</v>
      </c>
      <c r="H794" s="39" t="e" vm="2">
        <v>#VALUE!</v>
      </c>
      <c r="I794" s="42" t="s">
        <v>766</v>
      </c>
      <c r="J794" s="39" t="s">
        <v>149</v>
      </c>
      <c r="K794" s="39" t="s">
        <v>2518</v>
      </c>
      <c r="L794" s="42" t="s">
        <v>3747</v>
      </c>
      <c r="M794" s="42" t="s">
        <v>3748</v>
      </c>
      <c r="N794" s="42" t="s">
        <v>745</v>
      </c>
      <c r="O794" s="31" t="s">
        <v>32</v>
      </c>
      <c r="P794" s="31" t="s">
        <v>33</v>
      </c>
      <c r="Q794" s="30">
        <v>26000000</v>
      </c>
      <c r="R794" s="30">
        <v>26000000</v>
      </c>
      <c r="S794" s="30">
        <v>27836448.870166998</v>
      </c>
      <c r="T794" s="32" t="s">
        <v>34</v>
      </c>
      <c r="U794" s="39" t="s">
        <v>80</v>
      </c>
      <c r="V794" s="39" t="s">
        <v>81</v>
      </c>
      <c r="W794" s="45" t="s">
        <v>3749</v>
      </c>
      <c r="X794" s="39" t="s">
        <v>38</v>
      </c>
      <c r="Y794" s="43">
        <v>45838</v>
      </c>
    </row>
    <row r="795" spans="1:25" ht="80.099999999999994" customHeight="1">
      <c r="A795" s="37">
        <v>793</v>
      </c>
      <c r="B795" s="38">
        <v>1995</v>
      </c>
      <c r="C795" s="37">
        <v>2615059</v>
      </c>
      <c r="D795" s="40" t="s">
        <v>3750</v>
      </c>
      <c r="E795" s="41">
        <v>45645</v>
      </c>
      <c r="F795" s="41">
        <v>45639</v>
      </c>
      <c r="G795" s="39" t="e" vm="3">
        <v>#VALUE!</v>
      </c>
      <c r="H795" s="39" t="e" vm="2">
        <v>#VALUE!</v>
      </c>
      <c r="I795" s="42" t="s">
        <v>3751</v>
      </c>
      <c r="J795" s="39" t="s">
        <v>27</v>
      </c>
      <c r="K795" s="39" t="s">
        <v>346</v>
      </c>
      <c r="L795" s="42" t="s">
        <v>3752</v>
      </c>
      <c r="M795" s="42" t="s">
        <v>191</v>
      </c>
      <c r="N795" s="47" t="s">
        <v>3753</v>
      </c>
      <c r="O795" s="31" t="s">
        <v>32</v>
      </c>
      <c r="P795" s="31" t="s">
        <v>33</v>
      </c>
      <c r="Q795" s="30">
        <v>19363917</v>
      </c>
      <c r="R795" s="30">
        <v>0</v>
      </c>
      <c r="S795" s="30">
        <v>0</v>
      </c>
      <c r="T795" s="32" t="s">
        <v>34</v>
      </c>
      <c r="U795" s="32" t="s">
        <v>35</v>
      </c>
      <c r="V795" s="39" t="s">
        <v>36</v>
      </c>
      <c r="W795" s="42" t="s">
        <v>3754</v>
      </c>
      <c r="X795" s="39" t="s">
        <v>48</v>
      </c>
      <c r="Y795" s="43">
        <v>46022</v>
      </c>
    </row>
    <row r="796" spans="1:25" ht="80.099999999999994" customHeight="1">
      <c r="A796" s="37">
        <v>794</v>
      </c>
      <c r="B796" s="38">
        <v>1996</v>
      </c>
      <c r="C796" s="39" t="s">
        <v>49</v>
      </c>
      <c r="D796" s="40" t="s">
        <v>3755</v>
      </c>
      <c r="E796" s="41">
        <v>45646</v>
      </c>
      <c r="F796" s="41">
        <v>45645</v>
      </c>
      <c r="G796" s="39" t="e" vm="3">
        <v>#VALUE!</v>
      </c>
      <c r="H796" s="39" t="e" vm="2">
        <v>#VALUE!</v>
      </c>
      <c r="I796" s="42" t="s">
        <v>2046</v>
      </c>
      <c r="J796" s="39" t="s">
        <v>27</v>
      </c>
      <c r="K796" s="39" t="s">
        <v>2047</v>
      </c>
      <c r="L796" s="42" t="s">
        <v>3756</v>
      </c>
      <c r="M796" s="42" t="s">
        <v>191</v>
      </c>
      <c r="N796" s="42" t="s">
        <v>3757</v>
      </c>
      <c r="O796" s="42" t="s">
        <v>32</v>
      </c>
      <c r="P796" s="51" t="s">
        <v>114</v>
      </c>
      <c r="Q796" s="30">
        <v>230163131</v>
      </c>
      <c r="R796" s="33">
        <v>0</v>
      </c>
      <c r="S796" s="30">
        <v>0</v>
      </c>
      <c r="T796" s="39" t="s">
        <v>34</v>
      </c>
      <c r="U796" s="32" t="s">
        <v>35</v>
      </c>
      <c r="V796" s="39" t="s">
        <v>36</v>
      </c>
      <c r="W796" s="42" t="s">
        <v>3758</v>
      </c>
      <c r="X796" s="39" t="s">
        <v>38</v>
      </c>
      <c r="Y796" s="43">
        <v>46022</v>
      </c>
    </row>
    <row r="797" spans="1:25" ht="80.099999999999994" customHeight="1">
      <c r="A797" s="37">
        <v>795</v>
      </c>
      <c r="B797" s="38">
        <v>1997</v>
      </c>
      <c r="C797" s="39" t="s">
        <v>49</v>
      </c>
      <c r="D797" s="40" t="s">
        <v>3759</v>
      </c>
      <c r="E797" s="41">
        <v>45653</v>
      </c>
      <c r="F797" s="41">
        <v>45653</v>
      </c>
      <c r="G797" s="39" t="e" vm="3">
        <v>#VALUE!</v>
      </c>
      <c r="H797" s="39" t="e" vm="2">
        <v>#VALUE!</v>
      </c>
      <c r="I797" s="42" t="s">
        <v>2046</v>
      </c>
      <c r="J797" s="39" t="s">
        <v>27</v>
      </c>
      <c r="K797" s="39" t="s">
        <v>2047</v>
      </c>
      <c r="L797" s="42" t="s">
        <v>3760</v>
      </c>
      <c r="M797" s="42" t="s">
        <v>191</v>
      </c>
      <c r="N797" s="42" t="s">
        <v>3761</v>
      </c>
      <c r="O797" s="42" t="s">
        <v>32</v>
      </c>
      <c r="P797" s="51" t="s">
        <v>114</v>
      </c>
      <c r="Q797" s="30">
        <v>12514740</v>
      </c>
      <c r="R797" s="33">
        <v>0</v>
      </c>
      <c r="S797" s="30">
        <v>0</v>
      </c>
      <c r="T797" s="39" t="s">
        <v>34</v>
      </c>
      <c r="U797" s="32" t="s">
        <v>35</v>
      </c>
      <c r="V797" s="39" t="s">
        <v>36</v>
      </c>
      <c r="W797" s="46" t="s">
        <v>3762</v>
      </c>
      <c r="X797" s="39" t="s">
        <v>38</v>
      </c>
      <c r="Y797" s="43">
        <v>45838</v>
      </c>
    </row>
    <row r="798" spans="1:25" ht="80.099999999999994" customHeight="1">
      <c r="A798" s="37">
        <v>796</v>
      </c>
      <c r="B798" s="38">
        <v>1998</v>
      </c>
      <c r="C798" s="37">
        <v>2621797</v>
      </c>
      <c r="D798" s="40" t="s">
        <v>3763</v>
      </c>
      <c r="E798" s="41">
        <v>45672</v>
      </c>
      <c r="F798" s="41"/>
      <c r="G798" s="39" t="e" vm="21">
        <v>#VALUE!</v>
      </c>
      <c r="H798" s="39" t="e" vm="22">
        <v>#VALUE!</v>
      </c>
      <c r="I798" s="42" t="s">
        <v>2137</v>
      </c>
      <c r="J798" s="39" t="s">
        <v>149</v>
      </c>
      <c r="K798" s="39" t="s">
        <v>150</v>
      </c>
      <c r="L798" s="42" t="s">
        <v>3764</v>
      </c>
      <c r="M798" s="42" t="s">
        <v>191</v>
      </c>
      <c r="N798" s="42" t="s">
        <v>745</v>
      </c>
      <c r="O798" s="42" t="s">
        <v>32</v>
      </c>
      <c r="P798" s="42" t="s">
        <v>33</v>
      </c>
      <c r="Q798" s="30">
        <v>28470000</v>
      </c>
      <c r="R798" s="30">
        <v>28470000</v>
      </c>
      <c r="S798" s="30">
        <v>29488780.817255002</v>
      </c>
      <c r="T798" s="39" t="s">
        <v>34</v>
      </c>
      <c r="U798" s="32" t="s">
        <v>80</v>
      </c>
      <c r="V798" s="39" t="s">
        <v>81</v>
      </c>
      <c r="W798" s="42" t="s">
        <v>3765</v>
      </c>
      <c r="X798" s="39" t="s">
        <v>48</v>
      </c>
      <c r="Y798" s="43">
        <v>46022</v>
      </c>
    </row>
    <row r="799" spans="1:25" ht="80.099999999999994" customHeight="1">
      <c r="A799" s="37">
        <v>797</v>
      </c>
      <c r="B799" s="38">
        <v>1457</v>
      </c>
      <c r="C799" s="37" t="s">
        <v>3766</v>
      </c>
      <c r="D799" s="40" t="s">
        <v>3767</v>
      </c>
      <c r="E799" s="41">
        <v>44847</v>
      </c>
      <c r="F799" s="41">
        <v>44845</v>
      </c>
      <c r="G799" s="39" t="e" vm="92">
        <v>#VALUE!</v>
      </c>
      <c r="H799" s="39" t="e" vm="20">
        <v>#VALUE!</v>
      </c>
      <c r="I799" s="42" t="s">
        <v>538</v>
      </c>
      <c r="J799" s="39" t="s">
        <v>149</v>
      </c>
      <c r="K799" s="39" t="s">
        <v>150</v>
      </c>
      <c r="L799" s="42" t="s">
        <v>3768</v>
      </c>
      <c r="M799" s="42" t="s">
        <v>191</v>
      </c>
      <c r="N799" s="42" t="s">
        <v>3769</v>
      </c>
      <c r="O799" s="42" t="s">
        <v>32</v>
      </c>
      <c r="P799" s="42" t="s">
        <v>114</v>
      </c>
      <c r="Q799" s="30">
        <v>20000000</v>
      </c>
      <c r="R799" s="30">
        <v>0</v>
      </c>
      <c r="S799" s="30">
        <v>0</v>
      </c>
      <c r="T799" s="32" t="s">
        <v>34</v>
      </c>
      <c r="U799" s="39" t="s">
        <v>35</v>
      </c>
      <c r="V799" s="39" t="s">
        <v>194</v>
      </c>
      <c r="W799" s="42" t="s">
        <v>1960</v>
      </c>
      <c r="X799" s="39" t="s">
        <v>38</v>
      </c>
      <c r="Y799" s="43">
        <v>46022</v>
      </c>
    </row>
    <row r="800" spans="1:25" ht="80.099999999999994" customHeight="1">
      <c r="A800" s="37">
        <v>798</v>
      </c>
      <c r="B800" s="38">
        <v>1999</v>
      </c>
      <c r="C800" s="37">
        <v>2625755</v>
      </c>
      <c r="D800" s="40" t="s">
        <v>3770</v>
      </c>
      <c r="E800" s="41">
        <v>45673</v>
      </c>
      <c r="F800" s="41">
        <v>45671</v>
      </c>
      <c r="G800" s="39" t="e" vm="3">
        <v>#VALUE!</v>
      </c>
      <c r="H800" s="39" t="e" vm="2">
        <v>#VALUE!</v>
      </c>
      <c r="I800" s="42" t="s">
        <v>310</v>
      </c>
      <c r="J800" s="39" t="s">
        <v>149</v>
      </c>
      <c r="K800" s="39" t="s">
        <v>150</v>
      </c>
      <c r="L800" s="42" t="s">
        <v>3771</v>
      </c>
      <c r="M800" s="42" t="s">
        <v>191</v>
      </c>
      <c r="N800" s="42" t="s">
        <v>745</v>
      </c>
      <c r="O800" s="42" t="s">
        <v>32</v>
      </c>
      <c r="P800" s="42" t="s">
        <v>114</v>
      </c>
      <c r="Q800" s="30">
        <v>259130192</v>
      </c>
      <c r="R800" s="30">
        <v>259130192</v>
      </c>
      <c r="S800" s="30">
        <v>268403000.87887099</v>
      </c>
      <c r="T800" s="39" t="s">
        <v>34</v>
      </c>
      <c r="U800" s="32" t="s">
        <v>80</v>
      </c>
      <c r="V800" s="39" t="s">
        <v>81</v>
      </c>
      <c r="W800" s="42" t="s">
        <v>3772</v>
      </c>
      <c r="X800" s="39" t="s">
        <v>38</v>
      </c>
      <c r="Y800" s="43">
        <v>46022</v>
      </c>
    </row>
    <row r="801" spans="1:25" ht="80.099999999999994" customHeight="1">
      <c r="A801" s="37">
        <v>799</v>
      </c>
      <c r="B801" s="38">
        <v>2000</v>
      </c>
      <c r="C801" s="39" t="s">
        <v>49</v>
      </c>
      <c r="D801" s="40" t="s">
        <v>3773</v>
      </c>
      <c r="E801" s="41">
        <v>45671</v>
      </c>
      <c r="F801" s="41">
        <v>45670</v>
      </c>
      <c r="G801" s="39" t="e" vm="3">
        <v>#VALUE!</v>
      </c>
      <c r="H801" s="39" t="e" vm="2">
        <v>#VALUE!</v>
      </c>
      <c r="I801" s="42" t="s">
        <v>2046</v>
      </c>
      <c r="J801" s="39" t="s">
        <v>27</v>
      </c>
      <c r="K801" s="39" t="s">
        <v>2047</v>
      </c>
      <c r="L801" s="42" t="s">
        <v>3774</v>
      </c>
      <c r="M801" s="42" t="s">
        <v>191</v>
      </c>
      <c r="N801" s="42" t="s">
        <v>3775</v>
      </c>
      <c r="O801" s="42" t="s">
        <v>32</v>
      </c>
      <c r="P801" s="42" t="s">
        <v>114</v>
      </c>
      <c r="Q801" s="30">
        <v>1258915</v>
      </c>
      <c r="R801" s="30">
        <v>0</v>
      </c>
      <c r="S801" s="30">
        <v>0</v>
      </c>
      <c r="T801" s="39" t="s">
        <v>34</v>
      </c>
      <c r="U801" s="32" t="s">
        <v>35</v>
      </c>
      <c r="V801" s="39" t="s">
        <v>36</v>
      </c>
      <c r="W801" s="44" t="s">
        <v>3327</v>
      </c>
      <c r="X801" s="39" t="s">
        <v>38</v>
      </c>
      <c r="Y801" s="43">
        <v>45930</v>
      </c>
    </row>
    <row r="802" spans="1:25" ht="80.099999999999994" customHeight="1">
      <c r="A802" s="37">
        <v>800</v>
      </c>
      <c r="B802" s="38">
        <v>2001</v>
      </c>
      <c r="C802" s="39" t="s">
        <v>49</v>
      </c>
      <c r="D802" s="40" t="s">
        <v>3776</v>
      </c>
      <c r="E802" s="41">
        <v>45673</v>
      </c>
      <c r="F802" s="41">
        <v>45672</v>
      </c>
      <c r="G802" s="39" t="e" vm="3">
        <v>#VALUE!</v>
      </c>
      <c r="H802" s="39" t="e" vm="2">
        <v>#VALUE!</v>
      </c>
      <c r="I802" s="42" t="s">
        <v>2046</v>
      </c>
      <c r="J802" s="39" t="s">
        <v>27</v>
      </c>
      <c r="K802" s="39" t="s">
        <v>2047</v>
      </c>
      <c r="L802" s="42" t="s">
        <v>3777</v>
      </c>
      <c r="M802" s="42" t="s">
        <v>191</v>
      </c>
      <c r="N802" s="47" t="s">
        <v>3778</v>
      </c>
      <c r="O802" s="42" t="s">
        <v>32</v>
      </c>
      <c r="P802" s="42" t="s">
        <v>114</v>
      </c>
      <c r="Q802" s="30">
        <v>100100000</v>
      </c>
      <c r="R802" s="30">
        <v>0</v>
      </c>
      <c r="S802" s="30">
        <v>0</v>
      </c>
      <c r="T802" s="39" t="s">
        <v>34</v>
      </c>
      <c r="U802" s="32" t="s">
        <v>35</v>
      </c>
      <c r="V802" s="39" t="s">
        <v>36</v>
      </c>
      <c r="W802" s="45" t="s">
        <v>3779</v>
      </c>
      <c r="X802" s="39" t="s">
        <v>48</v>
      </c>
      <c r="Y802" s="43">
        <v>45930</v>
      </c>
    </row>
    <row r="803" spans="1:25" ht="80.099999999999994" customHeight="1">
      <c r="A803" s="37">
        <v>801</v>
      </c>
      <c r="B803" s="38">
        <v>2002</v>
      </c>
      <c r="C803" s="37">
        <v>2623034</v>
      </c>
      <c r="D803" s="40" t="s">
        <v>3780</v>
      </c>
      <c r="E803" s="41">
        <v>45674</v>
      </c>
      <c r="F803" s="41">
        <v>45672</v>
      </c>
      <c r="G803" s="39" t="e" vm="3">
        <v>#VALUE!</v>
      </c>
      <c r="H803" s="39" t="e" vm="2">
        <v>#VALUE!</v>
      </c>
      <c r="I803" s="42" t="s">
        <v>3781</v>
      </c>
      <c r="J803" s="39" t="s">
        <v>27</v>
      </c>
      <c r="K803" s="39" t="s">
        <v>3782</v>
      </c>
      <c r="L803" s="42" t="s">
        <v>733</v>
      </c>
      <c r="M803" s="42" t="s">
        <v>3783</v>
      </c>
      <c r="N803" s="42" t="s">
        <v>3784</v>
      </c>
      <c r="O803" s="42" t="s">
        <v>32</v>
      </c>
      <c r="P803" s="42" t="s">
        <v>114</v>
      </c>
      <c r="Q803" s="30">
        <v>17898535</v>
      </c>
      <c r="R803" s="30">
        <v>0</v>
      </c>
      <c r="S803" s="30">
        <v>0</v>
      </c>
      <c r="T803" s="39" t="s">
        <v>34</v>
      </c>
      <c r="U803" s="39" t="s">
        <v>35</v>
      </c>
      <c r="V803" s="39" t="s">
        <v>36</v>
      </c>
      <c r="W803" s="42" t="s">
        <v>3785</v>
      </c>
      <c r="X803" s="39" t="s">
        <v>38</v>
      </c>
      <c r="Y803" s="43">
        <v>46022</v>
      </c>
    </row>
    <row r="804" spans="1:25" ht="80.099999999999994" customHeight="1">
      <c r="A804" s="37">
        <v>802</v>
      </c>
      <c r="B804" s="38">
        <v>2003</v>
      </c>
      <c r="C804" s="39" t="s">
        <v>49</v>
      </c>
      <c r="D804" s="40" t="s">
        <v>3786</v>
      </c>
      <c r="E804" s="41">
        <v>45674</v>
      </c>
      <c r="F804" s="41">
        <v>45673</v>
      </c>
      <c r="G804" s="39" t="e" vm="3">
        <v>#VALUE!</v>
      </c>
      <c r="H804" s="39" t="e" vm="2">
        <v>#VALUE!</v>
      </c>
      <c r="I804" s="42" t="s">
        <v>2046</v>
      </c>
      <c r="J804" s="39" t="s">
        <v>27</v>
      </c>
      <c r="K804" s="39" t="s">
        <v>2047</v>
      </c>
      <c r="L804" s="42" t="s">
        <v>3787</v>
      </c>
      <c r="M804" s="42" t="s">
        <v>191</v>
      </c>
      <c r="N804" s="42" t="s">
        <v>3788</v>
      </c>
      <c r="O804" s="42" t="s">
        <v>32</v>
      </c>
      <c r="P804" s="42" t="s">
        <v>114</v>
      </c>
      <c r="Q804" s="30">
        <f>40*1423500</f>
        <v>56940000</v>
      </c>
      <c r="R804" s="30">
        <v>0</v>
      </c>
      <c r="S804" s="30">
        <v>0</v>
      </c>
      <c r="T804" s="39" t="s">
        <v>34</v>
      </c>
      <c r="U804" s="39" t="s">
        <v>35</v>
      </c>
      <c r="V804" s="39" t="s">
        <v>36</v>
      </c>
      <c r="W804" s="42" t="s">
        <v>3789</v>
      </c>
      <c r="X804" s="39" t="s">
        <v>38</v>
      </c>
      <c r="Y804" s="43">
        <v>46022</v>
      </c>
    </row>
    <row r="805" spans="1:25" ht="80.099999999999994" customHeight="1">
      <c r="A805" s="37">
        <v>803</v>
      </c>
      <c r="B805" s="38">
        <v>2004</v>
      </c>
      <c r="C805" s="39" t="s">
        <v>49</v>
      </c>
      <c r="D805" s="40" t="s">
        <v>3790</v>
      </c>
      <c r="E805" s="41">
        <v>45674</v>
      </c>
      <c r="F805" s="41">
        <v>45674</v>
      </c>
      <c r="G805" s="39" t="e" vm="3">
        <v>#VALUE!</v>
      </c>
      <c r="H805" s="39" t="e" vm="2">
        <v>#VALUE!</v>
      </c>
      <c r="I805" s="42" t="s">
        <v>2046</v>
      </c>
      <c r="J805" s="39" t="s">
        <v>27</v>
      </c>
      <c r="K805" s="39" t="s">
        <v>2047</v>
      </c>
      <c r="L805" s="42" t="s">
        <v>3791</v>
      </c>
      <c r="M805" s="42" t="s">
        <v>191</v>
      </c>
      <c r="N805" s="47" t="s">
        <v>3792</v>
      </c>
      <c r="O805" s="42" t="s">
        <v>32</v>
      </c>
      <c r="P805" s="42" t="s">
        <v>114</v>
      </c>
      <c r="Q805" s="30">
        <v>4778420.95</v>
      </c>
      <c r="R805" s="30">
        <v>0</v>
      </c>
      <c r="S805" s="30">
        <v>0</v>
      </c>
      <c r="T805" s="39" t="s">
        <v>34</v>
      </c>
      <c r="U805" s="39" t="s">
        <v>35</v>
      </c>
      <c r="V805" s="39" t="s">
        <v>36</v>
      </c>
      <c r="W805" s="42" t="s">
        <v>3793</v>
      </c>
      <c r="X805" s="39" t="s">
        <v>38</v>
      </c>
      <c r="Y805" s="43">
        <v>46022</v>
      </c>
    </row>
    <row r="806" spans="1:25" ht="80.099999999999994" customHeight="1">
      <c r="A806" s="37">
        <v>804</v>
      </c>
      <c r="B806" s="38">
        <v>2005</v>
      </c>
      <c r="C806" s="37">
        <v>2615510</v>
      </c>
      <c r="D806" s="40" t="s">
        <v>3794</v>
      </c>
      <c r="E806" s="41">
        <v>45679</v>
      </c>
      <c r="F806" s="41">
        <v>45639</v>
      </c>
      <c r="G806" s="39" t="e" vm="15">
        <v>#VALUE!</v>
      </c>
      <c r="H806" s="39" t="e" vm="16">
        <v>#VALUE!</v>
      </c>
      <c r="I806" s="42" t="s">
        <v>3795</v>
      </c>
      <c r="J806" s="39" t="s">
        <v>27</v>
      </c>
      <c r="K806" s="39" t="s">
        <v>3796</v>
      </c>
      <c r="L806" s="42" t="s">
        <v>3797</v>
      </c>
      <c r="M806" s="42" t="s">
        <v>191</v>
      </c>
      <c r="N806" s="42" t="s">
        <v>3798</v>
      </c>
      <c r="O806" s="42" t="s">
        <v>32</v>
      </c>
      <c r="P806" s="42" t="s">
        <v>33</v>
      </c>
      <c r="Q806" s="30">
        <v>90000000</v>
      </c>
      <c r="R806" s="30">
        <v>0</v>
      </c>
      <c r="S806" s="30">
        <v>0</v>
      </c>
      <c r="T806" s="39" t="s">
        <v>34</v>
      </c>
      <c r="U806" s="39" t="s">
        <v>35</v>
      </c>
      <c r="V806" s="39" t="s">
        <v>36</v>
      </c>
      <c r="W806" s="42" t="s">
        <v>3799</v>
      </c>
      <c r="X806" s="39" t="s">
        <v>38</v>
      </c>
      <c r="Y806" s="43">
        <v>46022</v>
      </c>
    </row>
    <row r="807" spans="1:25" ht="80.099999999999994" customHeight="1">
      <c r="A807" s="37">
        <v>805</v>
      </c>
      <c r="B807" s="38">
        <v>128</v>
      </c>
      <c r="C807" s="37" t="s">
        <v>3800</v>
      </c>
      <c r="D807" s="40" t="s">
        <v>3801</v>
      </c>
      <c r="E807" s="41">
        <v>42565</v>
      </c>
      <c r="F807" s="41">
        <v>42388</v>
      </c>
      <c r="G807" s="39" t="e" vm="8">
        <v>#VALUE!</v>
      </c>
      <c r="H807" s="39" t="e" vm="9">
        <v>#VALUE!</v>
      </c>
      <c r="I807" s="42" t="s">
        <v>148</v>
      </c>
      <c r="J807" s="39" t="s">
        <v>149</v>
      </c>
      <c r="K807" s="39" t="s">
        <v>150</v>
      </c>
      <c r="L807" s="42" t="s">
        <v>3802</v>
      </c>
      <c r="M807" s="42" t="s">
        <v>503</v>
      </c>
      <c r="N807" s="42" t="s">
        <v>210</v>
      </c>
      <c r="O807" s="42" t="s">
        <v>32</v>
      </c>
      <c r="P807" s="42" t="s">
        <v>33</v>
      </c>
      <c r="Q807" s="30">
        <v>13789100</v>
      </c>
      <c r="R807" s="30">
        <v>75030118</v>
      </c>
      <c r="S807" s="30">
        <v>81244971.129593402</v>
      </c>
      <c r="T807" s="32" t="s">
        <v>34</v>
      </c>
      <c r="U807" s="32" t="s">
        <v>80</v>
      </c>
      <c r="V807" s="39" t="s">
        <v>81</v>
      </c>
      <c r="W807" s="42" t="s">
        <v>3803</v>
      </c>
      <c r="X807" s="39" t="s">
        <v>222</v>
      </c>
      <c r="Y807" s="43">
        <v>46022</v>
      </c>
    </row>
    <row r="808" spans="1:25" ht="80.099999999999994" customHeight="1">
      <c r="A808" s="37">
        <v>806</v>
      </c>
      <c r="B808" s="38">
        <v>2006</v>
      </c>
      <c r="C808" s="37">
        <v>2624966</v>
      </c>
      <c r="D808" s="40" t="s">
        <v>3804</v>
      </c>
      <c r="E808" s="41">
        <v>45684</v>
      </c>
      <c r="F808" s="41">
        <v>45680</v>
      </c>
      <c r="G808" s="39" t="e" vm="3">
        <v>#VALUE!</v>
      </c>
      <c r="H808" s="39" t="e" vm="2">
        <v>#VALUE!</v>
      </c>
      <c r="I808" s="42" t="s">
        <v>3805</v>
      </c>
      <c r="J808" s="39" t="s">
        <v>27</v>
      </c>
      <c r="K808" s="39" t="s">
        <v>346</v>
      </c>
      <c r="L808" s="42" t="s">
        <v>3806</v>
      </c>
      <c r="M808" s="42" t="s">
        <v>191</v>
      </c>
      <c r="N808" s="48" t="s">
        <v>3807</v>
      </c>
      <c r="O808" s="42" t="s">
        <v>32</v>
      </c>
      <c r="P808" s="42" t="s">
        <v>114</v>
      </c>
      <c r="Q808" s="30">
        <v>39500000</v>
      </c>
      <c r="R808" s="30">
        <v>0</v>
      </c>
      <c r="S808" s="30">
        <v>0</v>
      </c>
      <c r="T808" s="39" t="s">
        <v>34</v>
      </c>
      <c r="U808" s="39" t="s">
        <v>35</v>
      </c>
      <c r="V808" s="39" t="s">
        <v>36</v>
      </c>
      <c r="W808" s="44" t="s">
        <v>3808</v>
      </c>
      <c r="X808" s="39" t="s">
        <v>38</v>
      </c>
      <c r="Y808" s="43">
        <v>45930</v>
      </c>
    </row>
    <row r="809" spans="1:25" ht="80.099999999999994" customHeight="1">
      <c r="A809" s="37">
        <v>807</v>
      </c>
      <c r="B809" s="38">
        <v>2007</v>
      </c>
      <c r="C809" s="37">
        <v>2617603</v>
      </c>
      <c r="D809" s="40" t="s">
        <v>3809</v>
      </c>
      <c r="E809" s="41">
        <v>45686</v>
      </c>
      <c r="F809" s="41">
        <v>45685</v>
      </c>
      <c r="G809" s="39" t="e" vm="3">
        <v>#VALUE!</v>
      </c>
      <c r="H809" s="39" t="e" vm="2">
        <v>#VALUE!</v>
      </c>
      <c r="I809" s="42" t="s">
        <v>2539</v>
      </c>
      <c r="J809" s="39" t="s">
        <v>27</v>
      </c>
      <c r="K809" s="39" t="s">
        <v>692</v>
      </c>
      <c r="L809" s="42" t="s">
        <v>3810</v>
      </c>
      <c r="M809" s="42" t="s">
        <v>191</v>
      </c>
      <c r="N809" s="42" t="s">
        <v>3811</v>
      </c>
      <c r="O809" s="42" t="s">
        <v>32</v>
      </c>
      <c r="P809" s="42" t="s">
        <v>114</v>
      </c>
      <c r="Q809" s="30">
        <f>150*1423500</f>
        <v>213525000</v>
      </c>
      <c r="R809" s="30">
        <v>0</v>
      </c>
      <c r="S809" s="30">
        <v>0</v>
      </c>
      <c r="T809" s="39" t="s">
        <v>34</v>
      </c>
      <c r="U809" s="39" t="s">
        <v>35</v>
      </c>
      <c r="V809" s="39" t="s">
        <v>36</v>
      </c>
      <c r="W809" s="45" t="s">
        <v>3812</v>
      </c>
      <c r="X809" s="39" t="s">
        <v>38</v>
      </c>
      <c r="Y809" s="43">
        <v>45930</v>
      </c>
    </row>
    <row r="810" spans="1:25" ht="80.099999999999994" customHeight="1">
      <c r="A810" s="37">
        <v>808</v>
      </c>
      <c r="B810" s="38">
        <v>2008</v>
      </c>
      <c r="C810" s="37">
        <v>2617781</v>
      </c>
      <c r="D810" s="40" t="s">
        <v>3813</v>
      </c>
      <c r="E810" s="41">
        <v>45687</v>
      </c>
      <c r="F810" s="41"/>
      <c r="G810" s="39" t="e" vm="51">
        <v>#VALUE!</v>
      </c>
      <c r="H810" s="39" t="e" vm="51">
        <v>#VALUE!</v>
      </c>
      <c r="I810" s="42" t="s">
        <v>304</v>
      </c>
      <c r="J810" s="39" t="s">
        <v>27</v>
      </c>
      <c r="K810" s="39" t="s">
        <v>3814</v>
      </c>
      <c r="L810" s="42" t="s">
        <v>3815</v>
      </c>
      <c r="M810" s="42" t="s">
        <v>191</v>
      </c>
      <c r="N810" s="42" t="s">
        <v>3816</v>
      </c>
      <c r="O810" s="42" t="s">
        <v>32</v>
      </c>
      <c r="P810" s="42" t="s">
        <v>114</v>
      </c>
      <c r="Q810" s="30">
        <v>105987000</v>
      </c>
      <c r="R810" s="30">
        <v>0</v>
      </c>
      <c r="S810" s="30">
        <v>0</v>
      </c>
      <c r="T810" s="39" t="s">
        <v>34</v>
      </c>
      <c r="U810" s="39" t="s">
        <v>35</v>
      </c>
      <c r="V810" s="39" t="s">
        <v>36</v>
      </c>
      <c r="W810" s="42" t="s">
        <v>3817</v>
      </c>
      <c r="X810" s="39" t="s">
        <v>38</v>
      </c>
      <c r="Y810" s="43">
        <v>46022</v>
      </c>
    </row>
    <row r="811" spans="1:25" ht="80.099999999999994" customHeight="1">
      <c r="A811" s="37">
        <v>809</v>
      </c>
      <c r="B811" s="38">
        <v>397</v>
      </c>
      <c r="C811" s="39">
        <v>1383306</v>
      </c>
      <c r="D811" s="40" t="s">
        <v>3818</v>
      </c>
      <c r="E811" s="41">
        <v>43201</v>
      </c>
      <c r="F811" s="41">
        <v>42865</v>
      </c>
      <c r="G811" s="39" t="e" vm="93">
        <v>#VALUE!</v>
      </c>
      <c r="H811" s="39" t="e" vm="24">
        <v>#VALUE!</v>
      </c>
      <c r="I811" s="42" t="s">
        <v>3819</v>
      </c>
      <c r="J811" s="39" t="s">
        <v>27</v>
      </c>
      <c r="K811" s="39" t="s">
        <v>3820</v>
      </c>
      <c r="L811" s="42" t="s">
        <v>3821</v>
      </c>
      <c r="M811" s="42" t="s">
        <v>3822</v>
      </c>
      <c r="N811" s="42" t="s">
        <v>3823</v>
      </c>
      <c r="O811" s="42" t="s">
        <v>32</v>
      </c>
      <c r="P811" s="42" t="s">
        <v>33</v>
      </c>
      <c r="Q811" s="30">
        <v>30000000</v>
      </c>
      <c r="R811" s="30">
        <v>0</v>
      </c>
      <c r="S811" s="30">
        <v>0</v>
      </c>
      <c r="T811" s="32" t="s">
        <v>34</v>
      </c>
      <c r="U811" s="32" t="s">
        <v>35</v>
      </c>
      <c r="V811" s="39" t="s">
        <v>36</v>
      </c>
      <c r="W811" s="44" t="s">
        <v>3824</v>
      </c>
      <c r="X811" s="39" t="s">
        <v>38</v>
      </c>
      <c r="Y811" s="43">
        <v>45930</v>
      </c>
    </row>
    <row r="812" spans="1:25" ht="80.099999999999994" customHeight="1">
      <c r="A812" s="37">
        <v>810</v>
      </c>
      <c r="B812" s="38">
        <v>2009</v>
      </c>
      <c r="C812" s="37">
        <v>2614880</v>
      </c>
      <c r="D812" s="40" t="s">
        <v>3825</v>
      </c>
      <c r="E812" s="41">
        <v>45693</v>
      </c>
      <c r="F812" s="41">
        <v>45540</v>
      </c>
      <c r="G812" s="39" t="e" vm="10">
        <v>#VALUE!</v>
      </c>
      <c r="H812" s="39" t="e" vm="11">
        <v>#VALUE!</v>
      </c>
      <c r="I812" s="42" t="s">
        <v>653</v>
      </c>
      <c r="J812" s="39" t="s">
        <v>149</v>
      </c>
      <c r="K812" s="39" t="s">
        <v>41</v>
      </c>
      <c r="L812" s="42" t="s">
        <v>418</v>
      </c>
      <c r="M812" s="42" t="s">
        <v>3826</v>
      </c>
      <c r="N812" s="42" t="s">
        <v>3827</v>
      </c>
      <c r="O812" s="42" t="s">
        <v>32</v>
      </c>
      <c r="P812" s="42" t="s">
        <v>33</v>
      </c>
      <c r="Q812" s="30">
        <v>182082169</v>
      </c>
      <c r="R812" s="30">
        <v>0</v>
      </c>
      <c r="S812" s="30">
        <v>0</v>
      </c>
      <c r="T812" s="32" t="s">
        <v>34</v>
      </c>
      <c r="U812" s="32" t="s">
        <v>35</v>
      </c>
      <c r="V812" s="39" t="s">
        <v>36</v>
      </c>
      <c r="W812" s="42" t="s">
        <v>3828</v>
      </c>
      <c r="X812" s="39" t="s">
        <v>38</v>
      </c>
      <c r="Y812" s="43">
        <v>45540</v>
      </c>
    </row>
    <row r="813" spans="1:25" ht="80.099999999999994" customHeight="1">
      <c r="A813" s="37">
        <v>811</v>
      </c>
      <c r="B813" s="38">
        <v>2010</v>
      </c>
      <c r="C813" s="37">
        <v>2624859</v>
      </c>
      <c r="D813" s="40" t="s">
        <v>3829</v>
      </c>
      <c r="E813" s="41">
        <v>45692</v>
      </c>
      <c r="F813" s="41"/>
      <c r="G813" s="39" t="e" vm="3">
        <v>#VALUE!</v>
      </c>
      <c r="H813" s="39" t="e" vm="2">
        <v>#VALUE!</v>
      </c>
      <c r="I813" s="42" t="s">
        <v>1050</v>
      </c>
      <c r="J813" s="39" t="s">
        <v>149</v>
      </c>
      <c r="K813" s="39" t="s">
        <v>150</v>
      </c>
      <c r="L813" s="42" t="s">
        <v>3830</v>
      </c>
      <c r="M813" s="42" t="s">
        <v>191</v>
      </c>
      <c r="N813" s="42" t="s">
        <v>210</v>
      </c>
      <c r="O813" s="42" t="s">
        <v>32</v>
      </c>
      <c r="P813" s="42" t="s">
        <v>33</v>
      </c>
      <c r="Q813" s="30">
        <v>508212138</v>
      </c>
      <c r="R813" s="30">
        <v>508212138</v>
      </c>
      <c r="S813" s="30">
        <v>535814625.83515102</v>
      </c>
      <c r="T813" s="32" t="s">
        <v>34</v>
      </c>
      <c r="U813" s="32" t="s">
        <v>80</v>
      </c>
      <c r="V813" s="39" t="s">
        <v>81</v>
      </c>
      <c r="W813" s="42" t="s">
        <v>3831</v>
      </c>
      <c r="X813" s="39" t="s">
        <v>38</v>
      </c>
      <c r="Y813" s="43">
        <v>45869</v>
      </c>
    </row>
    <row r="814" spans="1:25" ht="80.099999999999994" customHeight="1">
      <c r="A814" s="37">
        <v>812</v>
      </c>
      <c r="B814" s="38">
        <v>2013</v>
      </c>
      <c r="C814" s="37">
        <v>2627011</v>
      </c>
      <c r="D814" s="40" t="s">
        <v>3832</v>
      </c>
      <c r="E814" s="41">
        <v>45699</v>
      </c>
      <c r="F814" s="41">
        <v>45694</v>
      </c>
      <c r="G814" s="39" t="e" vm="23">
        <v>#VALUE!</v>
      </c>
      <c r="H814" s="39" t="e" vm="24">
        <v>#VALUE!</v>
      </c>
      <c r="I814" s="42" t="s">
        <v>304</v>
      </c>
      <c r="J814" s="39" t="s">
        <v>27</v>
      </c>
      <c r="K814" s="39" t="s">
        <v>2176</v>
      </c>
      <c r="L814" s="42" t="s">
        <v>3833</v>
      </c>
      <c r="M814" s="42" t="s">
        <v>3834</v>
      </c>
      <c r="N814" s="47" t="s">
        <v>3835</v>
      </c>
      <c r="O814" s="42" t="s">
        <v>32</v>
      </c>
      <c r="P814" s="51" t="s">
        <v>114</v>
      </c>
      <c r="Q814" s="30">
        <v>68856000</v>
      </c>
      <c r="R814" s="30">
        <v>0</v>
      </c>
      <c r="S814" s="30">
        <v>0</v>
      </c>
      <c r="T814" s="32" t="s">
        <v>34</v>
      </c>
      <c r="U814" s="32" t="s">
        <v>35</v>
      </c>
      <c r="V814" s="39" t="s">
        <v>36</v>
      </c>
      <c r="W814" s="45" t="s">
        <v>3836</v>
      </c>
      <c r="X814" s="39" t="s">
        <v>38</v>
      </c>
      <c r="Y814" s="43">
        <v>45716</v>
      </c>
    </row>
    <row r="815" spans="1:25" ht="80.099999999999994" customHeight="1">
      <c r="A815" s="37">
        <v>813</v>
      </c>
      <c r="B815" s="38">
        <v>2014</v>
      </c>
      <c r="C815" s="37">
        <v>2626962</v>
      </c>
      <c r="D815" s="40" t="s">
        <v>3837</v>
      </c>
      <c r="E815" s="41">
        <v>45702</v>
      </c>
      <c r="F815" s="41">
        <v>45681</v>
      </c>
      <c r="G815" s="39" t="e" vm="3">
        <v>#VALUE!</v>
      </c>
      <c r="H815" s="39" t="e" vm="2">
        <v>#VALUE!</v>
      </c>
      <c r="I815" s="42" t="s">
        <v>1421</v>
      </c>
      <c r="J815" s="39" t="s">
        <v>149</v>
      </c>
      <c r="K815" s="39" t="s">
        <v>150</v>
      </c>
      <c r="L815" s="42" t="s">
        <v>3838</v>
      </c>
      <c r="M815" s="42" t="s">
        <v>191</v>
      </c>
      <c r="N815" s="42" t="s">
        <v>210</v>
      </c>
      <c r="O815" s="42" t="s">
        <v>32</v>
      </c>
      <c r="P815" s="51" t="s">
        <v>114</v>
      </c>
      <c r="Q815" s="30">
        <v>502318386</v>
      </c>
      <c r="R815" s="30">
        <v>502318386</v>
      </c>
      <c r="S815" s="30">
        <v>520293529.51288301</v>
      </c>
      <c r="T815" s="32" t="s">
        <v>34</v>
      </c>
      <c r="U815" s="32" t="s">
        <v>80</v>
      </c>
      <c r="V815" s="39" t="s">
        <v>81</v>
      </c>
      <c r="W815" s="42" t="s">
        <v>3839</v>
      </c>
      <c r="X815" s="39" t="s">
        <v>38</v>
      </c>
      <c r="Y815" s="43">
        <v>46022</v>
      </c>
    </row>
    <row r="816" spans="1:25" ht="80.099999999999994" customHeight="1">
      <c r="A816" s="37">
        <v>814</v>
      </c>
      <c r="B816" s="38">
        <v>2015</v>
      </c>
      <c r="C816" s="37">
        <v>2626971</v>
      </c>
      <c r="D816" s="40" t="s">
        <v>3840</v>
      </c>
      <c r="E816" s="41">
        <v>45702</v>
      </c>
      <c r="F816" s="41">
        <v>45167</v>
      </c>
      <c r="G816" s="39" t="e" vm="38">
        <v>#VALUE!</v>
      </c>
      <c r="H816" s="39" t="e" vm="39">
        <v>#VALUE!</v>
      </c>
      <c r="I816" s="42" t="s">
        <v>1918</v>
      </c>
      <c r="J816" s="39" t="s">
        <v>27</v>
      </c>
      <c r="K816" s="39" t="s">
        <v>3841</v>
      </c>
      <c r="L816" s="42" t="s">
        <v>3842</v>
      </c>
      <c r="M816" s="42" t="s">
        <v>3843</v>
      </c>
      <c r="N816" s="42" t="s">
        <v>3844</v>
      </c>
      <c r="O816" s="42" t="s">
        <v>32</v>
      </c>
      <c r="P816" s="51" t="s">
        <v>114</v>
      </c>
      <c r="Q816" s="30">
        <v>46420000</v>
      </c>
      <c r="R816" s="30">
        <v>0</v>
      </c>
      <c r="S816" s="30">
        <v>0</v>
      </c>
      <c r="T816" s="32" t="s">
        <v>34</v>
      </c>
      <c r="U816" s="32" t="s">
        <v>35</v>
      </c>
      <c r="V816" s="39" t="s">
        <v>36</v>
      </c>
      <c r="W816" s="42" t="s">
        <v>3845</v>
      </c>
      <c r="X816" s="39" t="s">
        <v>38</v>
      </c>
      <c r="Y816" s="43">
        <v>46022</v>
      </c>
    </row>
    <row r="817" spans="1:25" ht="80.099999999999994" customHeight="1">
      <c r="A817" s="37">
        <v>815</v>
      </c>
      <c r="B817" s="38">
        <v>1472</v>
      </c>
      <c r="C817" s="37">
        <v>2368361</v>
      </c>
      <c r="D817" s="40" t="s">
        <v>3846</v>
      </c>
      <c r="E817" s="41">
        <v>44868</v>
      </c>
      <c r="F817" s="41">
        <v>44755</v>
      </c>
      <c r="G817" s="39" t="e" vm="3">
        <v>#VALUE!</v>
      </c>
      <c r="H817" s="39" t="e" vm="2">
        <v>#VALUE!</v>
      </c>
      <c r="I817" s="42" t="s">
        <v>3847</v>
      </c>
      <c r="J817" s="39" t="s">
        <v>27</v>
      </c>
      <c r="K817" s="39" t="s">
        <v>3848</v>
      </c>
      <c r="L817" s="42" t="s">
        <v>191</v>
      </c>
      <c r="M817" s="42" t="s">
        <v>3849</v>
      </c>
      <c r="N817" s="47" t="s">
        <v>3850</v>
      </c>
      <c r="O817" s="42" t="s">
        <v>32</v>
      </c>
      <c r="P817" s="42" t="s">
        <v>33</v>
      </c>
      <c r="Q817" s="30">
        <v>833333.33</v>
      </c>
      <c r="R817" s="30">
        <v>0</v>
      </c>
      <c r="S817" s="30">
        <v>0</v>
      </c>
      <c r="T817" s="32" t="s">
        <v>45</v>
      </c>
      <c r="U817" s="32" t="s">
        <v>35</v>
      </c>
      <c r="V817" s="39" t="s">
        <v>36</v>
      </c>
      <c r="W817" s="42" t="s">
        <v>3851</v>
      </c>
      <c r="X817" s="39" t="s">
        <v>183</v>
      </c>
      <c r="Y817" s="43">
        <v>46022</v>
      </c>
    </row>
    <row r="818" spans="1:25" ht="80.099999999999994" customHeight="1">
      <c r="A818" s="37">
        <v>816</v>
      </c>
      <c r="B818" s="38">
        <v>2018</v>
      </c>
      <c r="C818" s="37">
        <v>2626970</v>
      </c>
      <c r="D818" s="40" t="s">
        <v>3852</v>
      </c>
      <c r="E818" s="41">
        <v>45709</v>
      </c>
      <c r="F818" s="41">
        <v>45706</v>
      </c>
      <c r="G818" s="39" t="e" vm="10">
        <v>#VALUE!</v>
      </c>
      <c r="H818" s="39" t="e" vm="11">
        <v>#VALUE!</v>
      </c>
      <c r="I818" s="42" t="s">
        <v>370</v>
      </c>
      <c r="J818" s="39" t="s">
        <v>149</v>
      </c>
      <c r="K818" s="39" t="s">
        <v>150</v>
      </c>
      <c r="L818" s="42" t="s">
        <v>3853</v>
      </c>
      <c r="M818" s="42" t="s">
        <v>3854</v>
      </c>
      <c r="N818" s="42" t="s">
        <v>210</v>
      </c>
      <c r="O818" s="42" t="s">
        <v>32</v>
      </c>
      <c r="P818" s="42" t="s">
        <v>114</v>
      </c>
      <c r="Q818" s="30">
        <f t="shared" ref="Q818:R819" si="0">20*1423500</f>
        <v>28470000</v>
      </c>
      <c r="R818" s="30">
        <f t="shared" si="0"/>
        <v>28470000</v>
      </c>
      <c r="S818" s="30">
        <v>29157808.510487001</v>
      </c>
      <c r="T818" s="32" t="s">
        <v>34</v>
      </c>
      <c r="U818" s="32" t="s">
        <v>80</v>
      </c>
      <c r="V818" s="39" t="s">
        <v>81</v>
      </c>
      <c r="W818" s="42" t="s">
        <v>3855</v>
      </c>
      <c r="X818" s="39" t="s">
        <v>38</v>
      </c>
      <c r="Y818" s="43">
        <v>46022</v>
      </c>
    </row>
    <row r="819" spans="1:25" ht="80.099999999999994" customHeight="1">
      <c r="A819" s="37">
        <v>817</v>
      </c>
      <c r="B819" s="38">
        <v>2019</v>
      </c>
      <c r="C819" s="37">
        <v>2626992</v>
      </c>
      <c r="D819" s="40" t="s">
        <v>3856</v>
      </c>
      <c r="E819" s="41">
        <v>45709</v>
      </c>
      <c r="F819" s="41">
        <v>45706</v>
      </c>
      <c r="G819" s="39" t="e" vm="3">
        <v>#VALUE!</v>
      </c>
      <c r="H819" s="39" t="e" vm="2">
        <v>#VALUE!</v>
      </c>
      <c r="I819" s="42" t="s">
        <v>600</v>
      </c>
      <c r="J819" s="39" t="s">
        <v>149</v>
      </c>
      <c r="K819" s="39" t="s">
        <v>150</v>
      </c>
      <c r="L819" s="42" t="s">
        <v>3857</v>
      </c>
      <c r="M819" s="42" t="s">
        <v>191</v>
      </c>
      <c r="N819" s="42" t="s">
        <v>210</v>
      </c>
      <c r="O819" s="42" t="s">
        <v>32</v>
      </c>
      <c r="P819" s="42" t="s">
        <v>114</v>
      </c>
      <c r="Q819" s="30">
        <f t="shared" si="0"/>
        <v>28470000</v>
      </c>
      <c r="R819" s="30">
        <f t="shared" si="0"/>
        <v>28470000</v>
      </c>
      <c r="S819" s="30">
        <v>29157808.510487001</v>
      </c>
      <c r="T819" s="32" t="s">
        <v>34</v>
      </c>
      <c r="U819" s="32" t="s">
        <v>80</v>
      </c>
      <c r="V819" s="39" t="s">
        <v>81</v>
      </c>
      <c r="W819" s="44" t="s">
        <v>3858</v>
      </c>
      <c r="X819" s="39" t="s">
        <v>38</v>
      </c>
      <c r="Y819" s="43">
        <v>45716</v>
      </c>
    </row>
    <row r="820" spans="1:25" ht="80.099999999999994" customHeight="1">
      <c r="A820" s="37">
        <v>818</v>
      </c>
      <c r="B820" s="38">
        <v>2020</v>
      </c>
      <c r="C820" s="37">
        <v>2631562</v>
      </c>
      <c r="D820" s="40" t="s">
        <v>3859</v>
      </c>
      <c r="E820" s="41">
        <v>45714</v>
      </c>
      <c r="F820" s="41">
        <v>45712</v>
      </c>
      <c r="G820" s="39" t="e" vm="27">
        <v>#VALUE!</v>
      </c>
      <c r="H820" s="39" t="e" vm="28">
        <v>#VALUE!</v>
      </c>
      <c r="I820" s="42" t="s">
        <v>3860</v>
      </c>
      <c r="J820" s="39" t="s">
        <v>27</v>
      </c>
      <c r="K820" s="39" t="s">
        <v>3861</v>
      </c>
      <c r="L820" s="42" t="s">
        <v>3862</v>
      </c>
      <c r="M820" s="42" t="s">
        <v>3863</v>
      </c>
      <c r="N820" s="47" t="s">
        <v>3864</v>
      </c>
      <c r="O820" s="42" t="s">
        <v>32</v>
      </c>
      <c r="P820" s="42" t="s">
        <v>114</v>
      </c>
      <c r="Q820" s="30">
        <v>24657000</v>
      </c>
      <c r="R820" s="30">
        <v>0</v>
      </c>
      <c r="S820" s="30">
        <v>0</v>
      </c>
      <c r="T820" s="32" t="s">
        <v>34</v>
      </c>
      <c r="U820" s="32" t="s">
        <v>35</v>
      </c>
      <c r="V820" s="39" t="s">
        <v>36</v>
      </c>
      <c r="W820" s="45" t="s">
        <v>3865</v>
      </c>
      <c r="X820" s="39" t="s">
        <v>38</v>
      </c>
      <c r="Y820" s="43">
        <v>45869</v>
      </c>
    </row>
    <row r="821" spans="1:25" ht="80.099999999999994" customHeight="1">
      <c r="A821" s="37">
        <v>819</v>
      </c>
      <c r="B821" s="38">
        <v>2021</v>
      </c>
      <c r="C821" s="39" t="s">
        <v>49</v>
      </c>
      <c r="D821" s="40" t="s">
        <v>3866</v>
      </c>
      <c r="E821" s="41">
        <v>45713</v>
      </c>
      <c r="F821" s="41">
        <v>45713</v>
      </c>
      <c r="G821" s="39" t="e" vm="3">
        <v>#VALUE!</v>
      </c>
      <c r="H821" s="39" t="e" vm="2">
        <v>#VALUE!</v>
      </c>
      <c r="I821" s="42" t="s">
        <v>2046</v>
      </c>
      <c r="J821" s="39" t="s">
        <v>27</v>
      </c>
      <c r="K821" s="39" t="s">
        <v>2979</v>
      </c>
      <c r="L821" s="42" t="s">
        <v>3867</v>
      </c>
      <c r="M821" s="42" t="s">
        <v>191</v>
      </c>
      <c r="N821" s="42" t="s">
        <v>3868</v>
      </c>
      <c r="O821" s="42" t="s">
        <v>32</v>
      </c>
      <c r="P821" s="42" t="s">
        <v>114</v>
      </c>
      <c r="Q821" s="30">
        <v>4207527</v>
      </c>
      <c r="R821" s="30">
        <v>0</v>
      </c>
      <c r="S821" s="30">
        <v>0</v>
      </c>
      <c r="T821" s="32" t="s">
        <v>34</v>
      </c>
      <c r="U821" s="32" t="s">
        <v>35</v>
      </c>
      <c r="V821" s="39" t="s">
        <v>36</v>
      </c>
      <c r="W821" s="42" t="s">
        <v>803</v>
      </c>
      <c r="X821" s="39" t="s">
        <v>38</v>
      </c>
      <c r="Y821" s="43">
        <v>46022</v>
      </c>
    </row>
    <row r="822" spans="1:25" ht="80.099999999999994" customHeight="1">
      <c r="A822" s="37">
        <v>820</v>
      </c>
      <c r="B822" s="38">
        <v>2022</v>
      </c>
      <c r="C822" s="39" t="s">
        <v>49</v>
      </c>
      <c r="D822" s="40" t="s">
        <v>3869</v>
      </c>
      <c r="E822" s="41">
        <v>45716</v>
      </c>
      <c r="F822" s="41">
        <v>45716</v>
      </c>
      <c r="G822" s="39" t="e" vm="3">
        <v>#VALUE!</v>
      </c>
      <c r="H822" s="39" t="e" vm="2">
        <v>#VALUE!</v>
      </c>
      <c r="I822" s="42" t="s">
        <v>2046</v>
      </c>
      <c r="J822" s="39" t="s">
        <v>27</v>
      </c>
      <c r="K822" s="39" t="s">
        <v>2979</v>
      </c>
      <c r="L822" s="42" t="s">
        <v>3870</v>
      </c>
      <c r="M822" s="42" t="s">
        <v>191</v>
      </c>
      <c r="N822" s="42" t="s">
        <v>3871</v>
      </c>
      <c r="O822" s="42" t="s">
        <v>32</v>
      </c>
      <c r="P822" s="42" t="s">
        <v>114</v>
      </c>
      <c r="Q822" s="30">
        <f>1423500*40</f>
        <v>56940000</v>
      </c>
      <c r="R822" s="30">
        <v>0</v>
      </c>
      <c r="S822" s="30">
        <v>0</v>
      </c>
      <c r="T822" s="32" t="s">
        <v>34</v>
      </c>
      <c r="U822" s="32" t="s">
        <v>35</v>
      </c>
      <c r="V822" s="39" t="s">
        <v>36</v>
      </c>
      <c r="W822" s="42" t="s">
        <v>3872</v>
      </c>
      <c r="X822" s="39" t="s">
        <v>38</v>
      </c>
      <c r="Y822" s="43">
        <v>46022</v>
      </c>
    </row>
    <row r="823" spans="1:25" ht="80.099999999999994" customHeight="1">
      <c r="A823" s="37">
        <v>821</v>
      </c>
      <c r="B823" s="38">
        <v>2023</v>
      </c>
      <c r="C823" s="37">
        <v>2627541</v>
      </c>
      <c r="D823" s="40" t="s">
        <v>3873</v>
      </c>
      <c r="E823" s="41">
        <v>45719</v>
      </c>
      <c r="F823" s="41">
        <v>44491</v>
      </c>
      <c r="G823" s="39" t="e" vm="3">
        <v>#VALUE!</v>
      </c>
      <c r="H823" s="39" t="e" vm="2">
        <v>#VALUE!</v>
      </c>
      <c r="I823" s="42" t="s">
        <v>3874</v>
      </c>
      <c r="J823" s="39" t="s">
        <v>27</v>
      </c>
      <c r="K823" s="39" t="s">
        <v>3861</v>
      </c>
      <c r="L823" s="42" t="s">
        <v>3875</v>
      </c>
      <c r="M823" s="42" t="s">
        <v>3876</v>
      </c>
      <c r="N823" s="42" t="s">
        <v>3877</v>
      </c>
      <c r="O823" s="42" t="s">
        <v>32</v>
      </c>
      <c r="P823" s="42" t="s">
        <v>114</v>
      </c>
      <c r="Q823" s="30">
        <v>130984000</v>
      </c>
      <c r="R823" s="30">
        <v>0</v>
      </c>
      <c r="S823" s="30">
        <v>0</v>
      </c>
      <c r="T823" s="32" t="s">
        <v>34</v>
      </c>
      <c r="U823" s="32" t="s">
        <v>35</v>
      </c>
      <c r="V823" s="39" t="s">
        <v>36</v>
      </c>
      <c r="W823" s="44" t="s">
        <v>3878</v>
      </c>
      <c r="X823" s="39" t="s">
        <v>38</v>
      </c>
      <c r="Y823" s="43">
        <v>45930</v>
      </c>
    </row>
    <row r="824" spans="1:25" ht="80.099999999999994" customHeight="1">
      <c r="A824" s="37">
        <v>822</v>
      </c>
      <c r="B824" s="38">
        <v>2024</v>
      </c>
      <c r="C824" s="37">
        <v>2621578</v>
      </c>
      <c r="D824" s="40" t="s">
        <v>3879</v>
      </c>
      <c r="E824" s="41">
        <v>45720</v>
      </c>
      <c r="F824" s="41">
        <v>45678</v>
      </c>
      <c r="G824" s="39" t="e" vm="10">
        <v>#VALUE!</v>
      </c>
      <c r="H824" s="39" t="e" vm="11">
        <v>#VALUE!</v>
      </c>
      <c r="I824" s="42" t="s">
        <v>293</v>
      </c>
      <c r="J824" s="39" t="s">
        <v>149</v>
      </c>
      <c r="K824" s="39" t="s">
        <v>3848</v>
      </c>
      <c r="L824" s="42" t="s">
        <v>1614</v>
      </c>
      <c r="M824" s="42" t="s">
        <v>191</v>
      </c>
      <c r="N824" s="42" t="s">
        <v>3880</v>
      </c>
      <c r="O824" s="42" t="s">
        <v>32</v>
      </c>
      <c r="P824" s="42" t="s">
        <v>33</v>
      </c>
      <c r="Q824" s="30">
        <v>1800000</v>
      </c>
      <c r="R824" s="30">
        <v>0</v>
      </c>
      <c r="S824" s="30">
        <v>0</v>
      </c>
      <c r="T824" s="32" t="s">
        <v>34</v>
      </c>
      <c r="U824" s="32" t="s">
        <v>35</v>
      </c>
      <c r="V824" s="39" t="s">
        <v>36</v>
      </c>
      <c r="W824" s="42" t="s">
        <v>3881</v>
      </c>
      <c r="X824" s="39" t="s">
        <v>38</v>
      </c>
      <c r="Y824" s="43">
        <v>45720</v>
      </c>
    </row>
    <row r="825" spans="1:25" ht="80.099999999999994" customHeight="1">
      <c r="A825" s="37">
        <v>823</v>
      </c>
      <c r="B825" s="38">
        <v>2025</v>
      </c>
      <c r="C825" s="37">
        <v>2627924</v>
      </c>
      <c r="D825" s="40" t="s">
        <v>3882</v>
      </c>
      <c r="E825" s="41">
        <v>45720</v>
      </c>
      <c r="F825" s="41">
        <v>44643</v>
      </c>
      <c r="G825" s="39" t="e" vm="21">
        <v>#VALUE!</v>
      </c>
      <c r="H825" s="39" t="e" vm="22">
        <v>#VALUE!</v>
      </c>
      <c r="I825" s="42" t="s">
        <v>3883</v>
      </c>
      <c r="J825" s="39" t="s">
        <v>27</v>
      </c>
      <c r="K825" s="39" t="s">
        <v>132</v>
      </c>
      <c r="L825" s="42" t="s">
        <v>3884</v>
      </c>
      <c r="M825" s="42" t="s">
        <v>3885</v>
      </c>
      <c r="N825" s="42" t="s">
        <v>3886</v>
      </c>
      <c r="O825" s="42" t="s">
        <v>32</v>
      </c>
      <c r="P825" s="42" t="s">
        <v>114</v>
      </c>
      <c r="Q825" s="30">
        <v>53582000</v>
      </c>
      <c r="R825" s="30">
        <v>0</v>
      </c>
      <c r="S825" s="30">
        <v>0</v>
      </c>
      <c r="T825" s="32" t="s">
        <v>34</v>
      </c>
      <c r="U825" s="32" t="s">
        <v>35</v>
      </c>
      <c r="V825" s="39" t="s">
        <v>36</v>
      </c>
      <c r="W825" s="45" t="s">
        <v>3887</v>
      </c>
      <c r="X825" s="39" t="s">
        <v>38</v>
      </c>
      <c r="Y825" s="43">
        <v>45838</v>
      </c>
    </row>
    <row r="826" spans="1:25" ht="80.099999999999994" customHeight="1">
      <c r="A826" s="37">
        <v>824</v>
      </c>
      <c r="B826" s="38">
        <v>2026</v>
      </c>
      <c r="C826" s="39" t="s">
        <v>49</v>
      </c>
      <c r="D826" s="40" t="s">
        <v>3888</v>
      </c>
      <c r="E826" s="41">
        <v>45720</v>
      </c>
      <c r="F826" s="41">
        <v>45720</v>
      </c>
      <c r="G826" s="39" t="e" vm="3">
        <v>#VALUE!</v>
      </c>
      <c r="H826" s="39" t="e" vm="2">
        <v>#VALUE!</v>
      </c>
      <c r="I826" s="42" t="s">
        <v>2046</v>
      </c>
      <c r="J826" s="39" t="s">
        <v>27</v>
      </c>
      <c r="K826" s="39" t="s">
        <v>2979</v>
      </c>
      <c r="L826" s="42" t="s">
        <v>3889</v>
      </c>
      <c r="M826" s="42" t="s">
        <v>191</v>
      </c>
      <c r="N826" s="42" t="s">
        <v>3890</v>
      </c>
      <c r="O826" s="42" t="s">
        <v>32</v>
      </c>
      <c r="P826" s="42" t="s">
        <v>114</v>
      </c>
      <c r="Q826" s="30">
        <v>10000000</v>
      </c>
      <c r="R826" s="30">
        <v>0</v>
      </c>
      <c r="S826" s="30">
        <v>0</v>
      </c>
      <c r="T826" s="32" t="s">
        <v>34</v>
      </c>
      <c r="U826" s="32" t="s">
        <v>35</v>
      </c>
      <c r="V826" s="39" t="s">
        <v>36</v>
      </c>
      <c r="W826" s="42" t="s">
        <v>3891</v>
      </c>
      <c r="X826" s="39" t="s">
        <v>38</v>
      </c>
      <c r="Y826" s="43">
        <v>46022</v>
      </c>
    </row>
    <row r="827" spans="1:25" ht="80.099999999999994" customHeight="1">
      <c r="A827" s="37">
        <v>825</v>
      </c>
      <c r="B827" s="38">
        <v>2027</v>
      </c>
      <c r="C827" s="37">
        <v>2627888</v>
      </c>
      <c r="D827" s="40" t="s">
        <v>3892</v>
      </c>
      <c r="E827" s="41">
        <v>45721</v>
      </c>
      <c r="F827" s="41">
        <v>45435</v>
      </c>
      <c r="G827" s="39" t="e" vm="52">
        <v>#VALUE!</v>
      </c>
      <c r="H827" s="39" t="e" vm="2">
        <v>#VALUE!</v>
      </c>
      <c r="I827" s="42" t="s">
        <v>944</v>
      </c>
      <c r="J827" s="39" t="s">
        <v>27</v>
      </c>
      <c r="K827" s="39" t="s">
        <v>132</v>
      </c>
      <c r="L827" s="42" t="s">
        <v>3893</v>
      </c>
      <c r="M827" s="42" t="s">
        <v>3894</v>
      </c>
      <c r="N827" s="42" t="s">
        <v>3895</v>
      </c>
      <c r="O827" s="42" t="s">
        <v>32</v>
      </c>
      <c r="P827" s="42" t="s">
        <v>114</v>
      </c>
      <c r="Q827" s="30">
        <v>52000000</v>
      </c>
      <c r="R827" s="30">
        <v>0</v>
      </c>
      <c r="S827" s="30">
        <v>0</v>
      </c>
      <c r="T827" s="32" t="s">
        <v>34</v>
      </c>
      <c r="U827" s="32" t="s">
        <v>35</v>
      </c>
      <c r="V827" s="39" t="s">
        <v>36</v>
      </c>
      <c r="W827" s="42" t="s">
        <v>3896</v>
      </c>
      <c r="X827" s="39" t="s">
        <v>38</v>
      </c>
      <c r="Y827" s="43">
        <v>46022</v>
      </c>
    </row>
    <row r="828" spans="1:25" ht="80.099999999999994" customHeight="1">
      <c r="A828" s="37">
        <v>826</v>
      </c>
      <c r="B828" s="38">
        <v>1222</v>
      </c>
      <c r="C828" s="37">
        <v>2266310</v>
      </c>
      <c r="D828" s="40" t="s">
        <v>3897</v>
      </c>
      <c r="E828" s="41">
        <v>44586</v>
      </c>
      <c r="F828" s="41">
        <v>44575</v>
      </c>
      <c r="G828" s="39" t="e" vm="3">
        <v>#VALUE!</v>
      </c>
      <c r="H828" s="39" t="e" vm="2">
        <v>#VALUE!</v>
      </c>
      <c r="I828" s="42" t="s">
        <v>3898</v>
      </c>
      <c r="J828" s="39" t="s">
        <v>27</v>
      </c>
      <c r="K828" s="39" t="s">
        <v>3848</v>
      </c>
      <c r="L828" s="42" t="s">
        <v>191</v>
      </c>
      <c r="M828" s="42" t="s">
        <v>3899</v>
      </c>
      <c r="N828" s="42" t="s">
        <v>3900</v>
      </c>
      <c r="O828" s="42" t="s">
        <v>32</v>
      </c>
      <c r="P828" s="42" t="s">
        <v>33</v>
      </c>
      <c r="Q828" s="30">
        <v>1316000</v>
      </c>
      <c r="R828" s="30">
        <v>0</v>
      </c>
      <c r="S828" s="30">
        <v>0</v>
      </c>
      <c r="T828" s="32" t="s">
        <v>45</v>
      </c>
      <c r="U828" s="32" t="s">
        <v>35</v>
      </c>
      <c r="V828" s="39" t="s">
        <v>36</v>
      </c>
      <c r="W828" s="44" t="s">
        <v>3901</v>
      </c>
      <c r="X828" s="39" t="s">
        <v>183</v>
      </c>
      <c r="Y828" s="43">
        <v>45838</v>
      </c>
    </row>
    <row r="829" spans="1:25" ht="80.099999999999994" customHeight="1">
      <c r="A829" s="37">
        <v>827</v>
      </c>
      <c r="B829" s="38">
        <v>2028</v>
      </c>
      <c r="C829" s="37">
        <v>2631574</v>
      </c>
      <c r="D829" s="40" t="s">
        <v>3902</v>
      </c>
      <c r="E829" s="41">
        <v>45727</v>
      </c>
      <c r="F829" s="41">
        <v>45723</v>
      </c>
      <c r="G829" s="39" t="e" vm="30">
        <v>#VALUE!</v>
      </c>
      <c r="H829" s="39" t="e" vm="31">
        <v>#VALUE!</v>
      </c>
      <c r="I829" s="42" t="s">
        <v>3903</v>
      </c>
      <c r="J829" s="39" t="s">
        <v>27</v>
      </c>
      <c r="K829" s="39" t="s">
        <v>346</v>
      </c>
      <c r="L829" s="42" t="s">
        <v>3904</v>
      </c>
      <c r="M829" s="42" t="s">
        <v>191</v>
      </c>
      <c r="N829" s="42" t="s">
        <v>3905</v>
      </c>
      <c r="O829" s="42" t="s">
        <v>32</v>
      </c>
      <c r="P829" s="42" t="s">
        <v>114</v>
      </c>
      <c r="Q829" s="30">
        <v>0</v>
      </c>
      <c r="R829" s="30">
        <v>0</v>
      </c>
      <c r="S829" s="30">
        <v>0</v>
      </c>
      <c r="T829" s="32" t="s">
        <v>34</v>
      </c>
      <c r="U829" s="32" t="s">
        <v>35</v>
      </c>
      <c r="V829" s="39" t="s">
        <v>36</v>
      </c>
      <c r="W829" s="42" t="s">
        <v>3906</v>
      </c>
      <c r="X829" s="39" t="s">
        <v>38</v>
      </c>
      <c r="Y829" s="43">
        <v>45930</v>
      </c>
    </row>
    <row r="830" spans="1:25" ht="80.099999999999994" customHeight="1">
      <c r="A830" s="37">
        <v>828</v>
      </c>
      <c r="B830" s="38">
        <v>2030</v>
      </c>
      <c r="C830" s="37">
        <v>2633786</v>
      </c>
      <c r="D830" s="40" t="s">
        <v>3907</v>
      </c>
      <c r="E830" s="41">
        <v>45742</v>
      </c>
      <c r="F830" s="41">
        <v>45741</v>
      </c>
      <c r="G830" s="39" t="e" vm="3">
        <v>#VALUE!</v>
      </c>
      <c r="H830" s="39" t="e" vm="2">
        <v>#VALUE!</v>
      </c>
      <c r="I830" s="42" t="s">
        <v>542</v>
      </c>
      <c r="J830" s="39" t="s">
        <v>149</v>
      </c>
      <c r="K830" s="39" t="s">
        <v>150</v>
      </c>
      <c r="L830" s="42" t="s">
        <v>3908</v>
      </c>
      <c r="M830" s="42" t="s">
        <v>191</v>
      </c>
      <c r="N830" s="42" t="s">
        <v>210</v>
      </c>
      <c r="O830" s="42" t="s">
        <v>32</v>
      </c>
      <c r="P830" s="42" t="s">
        <v>33</v>
      </c>
      <c r="Q830" s="30">
        <f>1423500*20</f>
        <v>28470000</v>
      </c>
      <c r="R830" s="30">
        <f>1423500*20</f>
        <v>28470000</v>
      </c>
      <c r="S830" s="30">
        <v>29004839.147640999</v>
      </c>
      <c r="T830" s="32" t="s">
        <v>34</v>
      </c>
      <c r="U830" s="32" t="s">
        <v>80</v>
      </c>
      <c r="V830" s="39" t="s">
        <v>81</v>
      </c>
      <c r="W830" s="45" t="s">
        <v>3909</v>
      </c>
      <c r="X830" s="39" t="s">
        <v>38</v>
      </c>
      <c r="Y830" s="43">
        <v>45930</v>
      </c>
    </row>
    <row r="831" spans="1:25" ht="80.099999999999994" customHeight="1">
      <c r="A831" s="37">
        <v>829</v>
      </c>
      <c r="B831" s="38">
        <v>2031</v>
      </c>
      <c r="C831" s="39" t="s">
        <v>49</v>
      </c>
      <c r="D831" s="40" t="s">
        <v>3910</v>
      </c>
      <c r="E831" s="41">
        <v>45742</v>
      </c>
      <c r="F831" s="41">
        <v>45742</v>
      </c>
      <c r="G831" s="39" t="e" vm="3">
        <v>#VALUE!</v>
      </c>
      <c r="H831" s="39" t="e" vm="2">
        <v>#VALUE!</v>
      </c>
      <c r="I831" s="42" t="s">
        <v>2046</v>
      </c>
      <c r="J831" s="39" t="s">
        <v>27</v>
      </c>
      <c r="K831" s="39" t="s">
        <v>2979</v>
      </c>
      <c r="L831" s="42" t="s">
        <v>3911</v>
      </c>
      <c r="M831" s="42" t="s">
        <v>191</v>
      </c>
      <c r="N831" s="42" t="s">
        <v>3912</v>
      </c>
      <c r="O831" s="42" t="s">
        <v>32</v>
      </c>
      <c r="P831" s="42" t="s">
        <v>114</v>
      </c>
      <c r="Q831" s="30">
        <v>1350000</v>
      </c>
      <c r="R831" s="30">
        <v>0</v>
      </c>
      <c r="S831" s="30">
        <v>0</v>
      </c>
      <c r="T831" s="32" t="s">
        <v>34</v>
      </c>
      <c r="U831" s="32" t="s">
        <v>35</v>
      </c>
      <c r="V831" s="39" t="s">
        <v>36</v>
      </c>
      <c r="W831" s="42" t="s">
        <v>3913</v>
      </c>
      <c r="X831" s="39" t="s">
        <v>38</v>
      </c>
      <c r="Y831" s="43">
        <v>46022</v>
      </c>
    </row>
    <row r="832" spans="1:25" ht="80.099999999999994" customHeight="1">
      <c r="A832" s="37">
        <v>830</v>
      </c>
      <c r="B832" s="38">
        <v>2032</v>
      </c>
      <c r="C832" s="37">
        <v>2633797</v>
      </c>
      <c r="D832" s="40" t="s">
        <v>3914</v>
      </c>
      <c r="E832" s="41">
        <v>45743</v>
      </c>
      <c r="F832" s="41">
        <v>45741</v>
      </c>
      <c r="G832" s="39" t="e" vm="80">
        <v>#VALUE!</v>
      </c>
      <c r="H832" s="39" t="e" vm="56">
        <v>#VALUE!</v>
      </c>
      <c r="I832" s="42" t="s">
        <v>315</v>
      </c>
      <c r="J832" s="39" t="s">
        <v>149</v>
      </c>
      <c r="K832" s="39" t="s">
        <v>150</v>
      </c>
      <c r="L832" s="42" t="s">
        <v>3915</v>
      </c>
      <c r="M832" s="42" t="s">
        <v>3916</v>
      </c>
      <c r="N832" s="42" t="s">
        <v>210</v>
      </c>
      <c r="O832" s="42" t="s">
        <v>32</v>
      </c>
      <c r="P832" s="42" t="s">
        <v>33</v>
      </c>
      <c r="Q832" s="30">
        <f t="shared" ref="Q832:R833" si="1">1423500*20</f>
        <v>28470000</v>
      </c>
      <c r="R832" s="30">
        <f t="shared" si="1"/>
        <v>28470000</v>
      </c>
      <c r="S832" s="30">
        <v>29004839.147640999</v>
      </c>
      <c r="T832" s="32" t="s">
        <v>34</v>
      </c>
      <c r="U832" s="32" t="s">
        <v>80</v>
      </c>
      <c r="V832" s="39" t="s">
        <v>81</v>
      </c>
      <c r="W832" s="42" t="s">
        <v>3917</v>
      </c>
      <c r="X832" s="39" t="s">
        <v>38</v>
      </c>
      <c r="Y832" s="43">
        <v>46022</v>
      </c>
    </row>
    <row r="833" spans="1:25" ht="80.099999999999994" customHeight="1">
      <c r="A833" s="37">
        <v>831</v>
      </c>
      <c r="B833" s="38">
        <v>2033</v>
      </c>
      <c r="C833" s="37">
        <v>2633471</v>
      </c>
      <c r="D833" s="40" t="s">
        <v>3918</v>
      </c>
      <c r="E833" s="41">
        <v>45743</v>
      </c>
      <c r="F833" s="41">
        <v>45741</v>
      </c>
      <c r="G833" s="39" t="e" vm="13">
        <v>#VALUE!</v>
      </c>
      <c r="H833" s="39" t="e" vm="14">
        <v>#VALUE!</v>
      </c>
      <c r="I833" s="42" t="s">
        <v>293</v>
      </c>
      <c r="J833" s="39" t="s">
        <v>149</v>
      </c>
      <c r="K833" s="39" t="s">
        <v>150</v>
      </c>
      <c r="L833" s="42" t="s">
        <v>3919</v>
      </c>
      <c r="M833" s="42" t="s">
        <v>3920</v>
      </c>
      <c r="N833" s="42" t="s">
        <v>210</v>
      </c>
      <c r="O833" s="42" t="s">
        <v>32</v>
      </c>
      <c r="P833" s="42" t="s">
        <v>114</v>
      </c>
      <c r="Q833" s="30">
        <f t="shared" si="1"/>
        <v>28470000</v>
      </c>
      <c r="R833" s="30">
        <f t="shared" si="1"/>
        <v>28470000</v>
      </c>
      <c r="S833" s="30">
        <v>29004839.147640999</v>
      </c>
      <c r="T833" s="32" t="s">
        <v>34</v>
      </c>
      <c r="U833" s="32" t="s">
        <v>80</v>
      </c>
      <c r="V833" s="39" t="s">
        <v>81</v>
      </c>
      <c r="W833" s="46" t="s">
        <v>3921</v>
      </c>
      <c r="X833" s="39" t="s">
        <v>38</v>
      </c>
      <c r="Y833" s="43">
        <v>45869</v>
      </c>
    </row>
    <row r="834" spans="1:25" ht="80.099999999999994" customHeight="1">
      <c r="A834" s="37">
        <v>832</v>
      </c>
      <c r="B834" s="38">
        <v>2034</v>
      </c>
      <c r="C834" s="39" t="s">
        <v>49</v>
      </c>
      <c r="D834" s="40" t="s">
        <v>3922</v>
      </c>
      <c r="E834" s="41">
        <v>45743</v>
      </c>
      <c r="F834" s="41">
        <v>45743</v>
      </c>
      <c r="G834" s="39" t="e" vm="3">
        <v>#VALUE!</v>
      </c>
      <c r="H834" s="39" t="e" vm="2">
        <v>#VALUE!</v>
      </c>
      <c r="I834" s="42" t="s">
        <v>2046</v>
      </c>
      <c r="J834" s="39" t="s">
        <v>27</v>
      </c>
      <c r="K834" s="39" t="s">
        <v>2979</v>
      </c>
      <c r="L834" s="42" t="s">
        <v>3923</v>
      </c>
      <c r="M834" s="42" t="s">
        <v>3924</v>
      </c>
      <c r="N834" s="47" t="s">
        <v>3925</v>
      </c>
      <c r="O834" s="42" t="s">
        <v>32</v>
      </c>
      <c r="P834" s="42" t="s">
        <v>114</v>
      </c>
      <c r="Q834" s="30">
        <v>363263255</v>
      </c>
      <c r="R834" s="30">
        <v>0</v>
      </c>
      <c r="S834" s="30">
        <v>0</v>
      </c>
      <c r="T834" s="32" t="s">
        <v>34</v>
      </c>
      <c r="U834" s="32" t="s">
        <v>35</v>
      </c>
      <c r="V834" s="39" t="s">
        <v>36</v>
      </c>
      <c r="W834" s="42" t="s">
        <v>3926</v>
      </c>
      <c r="X834" s="39" t="s">
        <v>38</v>
      </c>
      <c r="Y834" s="43">
        <v>46022</v>
      </c>
    </row>
    <row r="835" spans="1:25" ht="80.099999999999994" customHeight="1">
      <c r="A835" s="37">
        <v>833</v>
      </c>
      <c r="B835" s="38">
        <v>2035</v>
      </c>
      <c r="C835" s="37">
        <v>2634360</v>
      </c>
      <c r="D835" s="40" t="s">
        <v>3927</v>
      </c>
      <c r="E835" s="41">
        <v>45747</v>
      </c>
      <c r="F835" s="41">
        <v>45730</v>
      </c>
      <c r="G835" s="39" t="e" vm="3">
        <v>#VALUE!</v>
      </c>
      <c r="H835" s="39" t="e" vm="2">
        <v>#VALUE!</v>
      </c>
      <c r="I835" s="42" t="s">
        <v>76</v>
      </c>
      <c r="J835" s="39" t="s">
        <v>27</v>
      </c>
      <c r="K835" s="39" t="s">
        <v>3928</v>
      </c>
      <c r="L835" s="42" t="s">
        <v>3929</v>
      </c>
      <c r="M835" s="42" t="s">
        <v>3930</v>
      </c>
      <c r="N835" s="42" t="s">
        <v>3931</v>
      </c>
      <c r="O835" s="42" t="s">
        <v>32</v>
      </c>
      <c r="P835" s="42" t="s">
        <v>114</v>
      </c>
      <c r="Q835" s="30">
        <v>94504242</v>
      </c>
      <c r="R835" s="30">
        <v>0</v>
      </c>
      <c r="S835" s="30">
        <v>0</v>
      </c>
      <c r="T835" s="32" t="s">
        <v>34</v>
      </c>
      <c r="U835" s="32" t="s">
        <v>35</v>
      </c>
      <c r="V835" s="39" t="s">
        <v>36</v>
      </c>
      <c r="W835" s="42" t="s">
        <v>3932</v>
      </c>
      <c r="X835" s="39" t="s">
        <v>38</v>
      </c>
      <c r="Y835" s="43">
        <v>46022</v>
      </c>
    </row>
    <row r="836" spans="1:25" ht="80.099999999999994" customHeight="1">
      <c r="A836" s="37">
        <v>834</v>
      </c>
      <c r="B836" s="38">
        <v>2036</v>
      </c>
      <c r="C836" s="39" t="s">
        <v>49</v>
      </c>
      <c r="D836" s="40" t="s">
        <v>3933</v>
      </c>
      <c r="E836" s="41">
        <v>45747</v>
      </c>
      <c r="F836" s="41">
        <v>45747</v>
      </c>
      <c r="G836" s="39" t="e" vm="3">
        <v>#VALUE!</v>
      </c>
      <c r="H836" s="39" t="e" vm="2">
        <v>#VALUE!</v>
      </c>
      <c r="I836" s="42" t="s">
        <v>2046</v>
      </c>
      <c r="J836" s="39" t="s">
        <v>27</v>
      </c>
      <c r="K836" s="39" t="s">
        <v>2979</v>
      </c>
      <c r="L836" s="42" t="s">
        <v>3934</v>
      </c>
      <c r="M836" s="42" t="s">
        <v>191</v>
      </c>
      <c r="N836" s="42" t="s">
        <v>3935</v>
      </c>
      <c r="O836" s="42" t="s">
        <v>32</v>
      </c>
      <c r="P836" s="42" t="s">
        <v>114</v>
      </c>
      <c r="Q836" s="30">
        <v>6049711.4100000001</v>
      </c>
      <c r="R836" s="30">
        <v>0</v>
      </c>
      <c r="S836" s="30">
        <v>0</v>
      </c>
      <c r="T836" s="32" t="s">
        <v>34</v>
      </c>
      <c r="U836" s="32" t="s">
        <v>35</v>
      </c>
      <c r="V836" s="39" t="s">
        <v>36</v>
      </c>
      <c r="W836" s="42" t="s">
        <v>3936</v>
      </c>
      <c r="X836" s="39" t="s">
        <v>38</v>
      </c>
      <c r="Y836" s="43">
        <v>46022</v>
      </c>
    </row>
    <row r="837" spans="1:25" ht="80.099999999999994" customHeight="1">
      <c r="A837" s="37">
        <v>835</v>
      </c>
      <c r="B837" s="38">
        <v>2037</v>
      </c>
      <c r="C837" s="37">
        <v>2634674</v>
      </c>
      <c r="D837" s="40" t="s">
        <v>3937</v>
      </c>
      <c r="E837" s="41">
        <v>45749</v>
      </c>
      <c r="F837" s="41">
        <v>45644</v>
      </c>
      <c r="G837" s="39" t="e" vm="3">
        <v>#VALUE!</v>
      </c>
      <c r="H837" s="39" t="e" vm="2">
        <v>#VALUE!</v>
      </c>
      <c r="I837" s="42" t="s">
        <v>3938</v>
      </c>
      <c r="J837" s="39" t="s">
        <v>27</v>
      </c>
      <c r="K837" s="39" t="s">
        <v>2176</v>
      </c>
      <c r="L837" s="42" t="s">
        <v>3939</v>
      </c>
      <c r="M837" s="42" t="s">
        <v>3940</v>
      </c>
      <c r="N837" s="47" t="s">
        <v>3941</v>
      </c>
      <c r="O837" s="42" t="s">
        <v>32</v>
      </c>
      <c r="P837" s="42" t="s">
        <v>114</v>
      </c>
      <c r="Q837" s="30">
        <v>450748880</v>
      </c>
      <c r="R837" s="30">
        <v>0</v>
      </c>
      <c r="S837" s="30">
        <v>0</v>
      </c>
      <c r="T837" s="32" t="s">
        <v>34</v>
      </c>
      <c r="U837" s="32" t="s">
        <v>35</v>
      </c>
      <c r="V837" s="39" t="s">
        <v>36</v>
      </c>
      <c r="W837" s="42" t="s">
        <v>3942</v>
      </c>
      <c r="X837" s="39" t="s">
        <v>38</v>
      </c>
      <c r="Y837" s="43">
        <v>46022</v>
      </c>
    </row>
    <row r="838" spans="1:25" ht="80.099999999999994" customHeight="1">
      <c r="A838" s="37">
        <v>836</v>
      </c>
      <c r="B838" s="38">
        <v>2038</v>
      </c>
      <c r="C838" s="37">
        <v>2635001</v>
      </c>
      <c r="D838" s="40" t="s">
        <v>3943</v>
      </c>
      <c r="E838" s="41">
        <v>45750</v>
      </c>
      <c r="F838" s="41">
        <v>45611</v>
      </c>
      <c r="G838" s="39" t="e" vm="3">
        <v>#VALUE!</v>
      </c>
      <c r="H838" s="39" t="e" vm="2">
        <v>#VALUE!</v>
      </c>
      <c r="I838" s="42" t="s">
        <v>3944</v>
      </c>
      <c r="J838" s="39" t="s">
        <v>119</v>
      </c>
      <c r="K838" s="39" t="s">
        <v>279</v>
      </c>
      <c r="L838" s="42" t="s">
        <v>3945</v>
      </c>
      <c r="M838" s="42" t="s">
        <v>3946</v>
      </c>
      <c r="N838" s="42" t="s">
        <v>3947</v>
      </c>
      <c r="O838" s="42" t="s">
        <v>32</v>
      </c>
      <c r="P838" s="42" t="s">
        <v>114</v>
      </c>
      <c r="Q838" s="30">
        <v>89244865</v>
      </c>
      <c r="R838" s="30">
        <v>0</v>
      </c>
      <c r="S838" s="30">
        <v>0</v>
      </c>
      <c r="T838" s="32" t="s">
        <v>34</v>
      </c>
      <c r="U838" s="32" t="s">
        <v>35</v>
      </c>
      <c r="V838" s="39" t="s">
        <v>36</v>
      </c>
      <c r="W838" s="46" t="s">
        <v>3948</v>
      </c>
      <c r="X838" s="39" t="s">
        <v>38</v>
      </c>
      <c r="Y838" s="43">
        <v>45838</v>
      </c>
    </row>
    <row r="839" spans="1:25" ht="80.099999999999994" customHeight="1">
      <c r="A839" s="37">
        <v>837</v>
      </c>
      <c r="B839" s="38">
        <v>2039</v>
      </c>
      <c r="C839" s="39" t="s">
        <v>49</v>
      </c>
      <c r="D839" s="40" t="s">
        <v>3949</v>
      </c>
      <c r="E839" s="41">
        <v>45751</v>
      </c>
      <c r="F839" s="41">
        <v>45751</v>
      </c>
      <c r="G839" s="39" t="e" vm="3">
        <v>#VALUE!</v>
      </c>
      <c r="H839" s="39" t="e" vm="2">
        <v>#VALUE!</v>
      </c>
      <c r="I839" s="42" t="s">
        <v>2046</v>
      </c>
      <c r="J839" s="39" t="s">
        <v>27</v>
      </c>
      <c r="K839" s="39" t="s">
        <v>2979</v>
      </c>
      <c r="L839" s="42" t="s">
        <v>3950</v>
      </c>
      <c r="M839" s="42" t="s">
        <v>191</v>
      </c>
      <c r="N839" s="47" t="s">
        <v>3951</v>
      </c>
      <c r="O839" s="42" t="s">
        <v>32</v>
      </c>
      <c r="P839" s="42" t="s">
        <v>114</v>
      </c>
      <c r="Q839" s="30">
        <v>40000000</v>
      </c>
      <c r="R839" s="30">
        <v>0</v>
      </c>
      <c r="S839" s="30">
        <v>0</v>
      </c>
      <c r="T839" s="32" t="s">
        <v>34</v>
      </c>
      <c r="U839" s="32" t="s">
        <v>35</v>
      </c>
      <c r="V839" s="39" t="s">
        <v>36</v>
      </c>
      <c r="W839" s="42" t="s">
        <v>3952</v>
      </c>
      <c r="X839" s="39" t="s">
        <v>38</v>
      </c>
      <c r="Y839" s="43">
        <v>46022</v>
      </c>
    </row>
    <row r="840" spans="1:25" ht="80.099999999999994" customHeight="1">
      <c r="A840" s="37">
        <v>838</v>
      </c>
      <c r="B840" s="38">
        <v>2040</v>
      </c>
      <c r="C840" s="39" t="s">
        <v>49</v>
      </c>
      <c r="D840" s="40" t="s">
        <v>3953</v>
      </c>
      <c r="E840" s="41">
        <v>45757</v>
      </c>
      <c r="F840" s="41">
        <v>45757</v>
      </c>
      <c r="G840" s="39" t="e" vm="3">
        <v>#VALUE!</v>
      </c>
      <c r="H840" s="39" t="e" vm="2">
        <v>#VALUE!</v>
      </c>
      <c r="I840" s="42" t="s">
        <v>3954</v>
      </c>
      <c r="J840" s="39" t="s">
        <v>52</v>
      </c>
      <c r="K840" s="39" t="s">
        <v>3246</v>
      </c>
      <c r="L840" s="42" t="s">
        <v>3955</v>
      </c>
      <c r="M840" s="42" t="s">
        <v>3956</v>
      </c>
      <c r="N840" s="42" t="s">
        <v>3957</v>
      </c>
      <c r="O840" s="42" t="s">
        <v>32</v>
      </c>
      <c r="P840" s="42" t="s">
        <v>114</v>
      </c>
      <c r="Q840" s="30">
        <v>0</v>
      </c>
      <c r="R840" s="30">
        <v>0</v>
      </c>
      <c r="S840" s="30">
        <v>0</v>
      </c>
      <c r="T840" s="32" t="s">
        <v>34</v>
      </c>
      <c r="U840" s="32" t="s">
        <v>35</v>
      </c>
      <c r="V840" s="39" t="s">
        <v>36</v>
      </c>
      <c r="W840" s="46" t="s">
        <v>3958</v>
      </c>
      <c r="X840" s="39" t="s">
        <v>38</v>
      </c>
      <c r="Y840" s="41">
        <v>45751</v>
      </c>
    </row>
    <row r="841" spans="1:25" ht="80.099999999999994" customHeight="1">
      <c r="A841" s="37">
        <v>839</v>
      </c>
      <c r="B841" s="38">
        <v>2041</v>
      </c>
      <c r="C841" s="37">
        <v>2638707</v>
      </c>
      <c r="D841" s="40" t="s">
        <v>3959</v>
      </c>
      <c r="E841" s="41">
        <v>45744</v>
      </c>
      <c r="F841" s="41">
        <v>45533</v>
      </c>
      <c r="G841" s="39" t="e" vm="52">
        <v>#VALUE!</v>
      </c>
      <c r="H841" s="39" t="e" vm="2">
        <v>#VALUE!</v>
      </c>
      <c r="I841" s="42" t="s">
        <v>71</v>
      </c>
      <c r="J841" s="39" t="s">
        <v>27</v>
      </c>
      <c r="K841" s="39" t="s">
        <v>3960</v>
      </c>
      <c r="L841" s="42" t="s">
        <v>3961</v>
      </c>
      <c r="M841" s="42" t="s">
        <v>3962</v>
      </c>
      <c r="N841" s="42" t="s">
        <v>3963</v>
      </c>
      <c r="O841" s="42" t="s">
        <v>32</v>
      </c>
      <c r="P841" s="42" t="s">
        <v>114</v>
      </c>
      <c r="Q841" s="30">
        <v>78490000</v>
      </c>
      <c r="R841" s="30">
        <v>0</v>
      </c>
      <c r="S841" s="30">
        <v>0</v>
      </c>
      <c r="T841" s="32" t="s">
        <v>34</v>
      </c>
      <c r="U841" s="32" t="s">
        <v>35</v>
      </c>
      <c r="V841" s="39" t="s">
        <v>36</v>
      </c>
      <c r="W841" s="42" t="s">
        <v>3964</v>
      </c>
      <c r="X841" s="39" t="s">
        <v>38</v>
      </c>
      <c r="Y841" s="43">
        <v>46022</v>
      </c>
    </row>
    <row r="842" spans="1:25" ht="80.099999999999994" customHeight="1">
      <c r="A842" s="37">
        <v>840</v>
      </c>
      <c r="B842" s="38">
        <v>2042</v>
      </c>
      <c r="C842" s="37">
        <v>2637984</v>
      </c>
      <c r="D842" s="40" t="s">
        <v>3965</v>
      </c>
      <c r="E842" s="41">
        <v>45768</v>
      </c>
      <c r="F842" s="41">
        <v>45754</v>
      </c>
      <c r="G842" s="39" t="e" vm="19">
        <v>#VALUE!</v>
      </c>
      <c r="H842" s="39" t="e" vm="20">
        <v>#VALUE!</v>
      </c>
      <c r="I842" s="42" t="s">
        <v>65</v>
      </c>
      <c r="J842" s="39" t="s">
        <v>27</v>
      </c>
      <c r="K842" s="39" t="s">
        <v>3960</v>
      </c>
      <c r="L842" s="42" t="s">
        <v>3966</v>
      </c>
      <c r="M842" s="42" t="s">
        <v>3967</v>
      </c>
      <c r="N842" s="42" t="s">
        <v>3968</v>
      </c>
      <c r="O842" s="42" t="s">
        <v>32</v>
      </c>
      <c r="P842" s="42" t="s">
        <v>114</v>
      </c>
      <c r="Q842" s="30">
        <v>205143000</v>
      </c>
      <c r="R842" s="30">
        <v>0</v>
      </c>
      <c r="S842" s="30">
        <v>0</v>
      </c>
      <c r="T842" s="32" t="s">
        <v>34</v>
      </c>
      <c r="U842" s="32" t="s">
        <v>35</v>
      </c>
      <c r="V842" s="39" t="s">
        <v>36</v>
      </c>
      <c r="W842" s="42" t="s">
        <v>3969</v>
      </c>
      <c r="X842" s="39" t="s">
        <v>38</v>
      </c>
      <c r="Y842" s="43">
        <v>46022</v>
      </c>
    </row>
    <row r="843" spans="1:25" ht="80.099999999999994" customHeight="1">
      <c r="A843" s="37">
        <v>841</v>
      </c>
      <c r="B843" s="38">
        <v>2043</v>
      </c>
      <c r="C843" s="39" t="s">
        <v>49</v>
      </c>
      <c r="D843" s="40" t="s">
        <v>3970</v>
      </c>
      <c r="E843" s="41">
        <v>45761</v>
      </c>
      <c r="F843" s="41">
        <v>45761</v>
      </c>
      <c r="G843" s="39" t="e" vm="3">
        <v>#VALUE!</v>
      </c>
      <c r="H843" s="39" t="e" vm="2">
        <v>#VALUE!</v>
      </c>
      <c r="I843" s="42" t="s">
        <v>2046</v>
      </c>
      <c r="J843" s="39" t="s">
        <v>27</v>
      </c>
      <c r="K843" s="39" t="s">
        <v>2979</v>
      </c>
      <c r="L843" s="42" t="s">
        <v>3971</v>
      </c>
      <c r="M843" s="42" t="s">
        <v>191</v>
      </c>
      <c r="N843" s="42" t="s">
        <v>3972</v>
      </c>
      <c r="O843" s="42" t="s">
        <v>32</v>
      </c>
      <c r="P843" s="42" t="s">
        <v>114</v>
      </c>
      <c r="Q843" s="30">
        <v>2790582</v>
      </c>
      <c r="R843" s="30">
        <v>0</v>
      </c>
      <c r="S843" s="30">
        <v>0</v>
      </c>
      <c r="T843" s="32" t="s">
        <v>34</v>
      </c>
      <c r="U843" s="32" t="s">
        <v>35</v>
      </c>
      <c r="V843" s="39" t="s">
        <v>36</v>
      </c>
      <c r="W843" s="42" t="s">
        <v>3973</v>
      </c>
      <c r="X843" s="39" t="s">
        <v>38</v>
      </c>
      <c r="Y843" s="43">
        <v>46022</v>
      </c>
    </row>
    <row r="844" spans="1:25" ht="80.099999999999994" customHeight="1">
      <c r="A844" s="37">
        <v>842</v>
      </c>
      <c r="B844" s="38">
        <v>2045</v>
      </c>
      <c r="C844" s="37">
        <v>2639941</v>
      </c>
      <c r="D844" s="40" t="s">
        <v>3974</v>
      </c>
      <c r="E844" s="41">
        <v>45769</v>
      </c>
      <c r="F844" s="41">
        <v>44532</v>
      </c>
      <c r="G844" s="39" t="e" vm="34">
        <v>#VALUE!</v>
      </c>
      <c r="H844" s="39" t="e" vm="35">
        <v>#VALUE!</v>
      </c>
      <c r="I844" s="42" t="s">
        <v>3975</v>
      </c>
      <c r="J844" s="39" t="s">
        <v>27</v>
      </c>
      <c r="K844" s="39" t="s">
        <v>3976</v>
      </c>
      <c r="L844" s="42" t="s">
        <v>3977</v>
      </c>
      <c r="M844" s="42" t="s">
        <v>3978</v>
      </c>
      <c r="N844" s="42" t="s">
        <v>3979</v>
      </c>
      <c r="O844" s="42" t="s">
        <v>32</v>
      </c>
      <c r="P844" s="42" t="s">
        <v>114</v>
      </c>
      <c r="Q844" s="30">
        <v>97720000</v>
      </c>
      <c r="R844" s="30">
        <v>0</v>
      </c>
      <c r="S844" s="30">
        <v>0</v>
      </c>
      <c r="T844" s="32" t="s">
        <v>34</v>
      </c>
      <c r="U844" s="32" t="s">
        <v>35</v>
      </c>
      <c r="V844" s="39" t="s">
        <v>36</v>
      </c>
      <c r="W844" s="46" t="s">
        <v>3980</v>
      </c>
      <c r="X844" s="39" t="s">
        <v>38</v>
      </c>
      <c r="Y844" s="43">
        <v>45930</v>
      </c>
    </row>
    <row r="845" spans="1:25" ht="80.099999999999994" customHeight="1">
      <c r="A845" s="37">
        <v>843</v>
      </c>
      <c r="B845" s="38">
        <v>2046</v>
      </c>
      <c r="C845" s="39" t="s">
        <v>49</v>
      </c>
      <c r="D845" s="40" t="s">
        <v>3981</v>
      </c>
      <c r="E845" s="41">
        <v>45771</v>
      </c>
      <c r="F845" s="41">
        <v>45475</v>
      </c>
      <c r="G845" s="39" t="e" vm="3">
        <v>#VALUE!</v>
      </c>
      <c r="H845" s="39" t="e" vm="2">
        <v>#VALUE!</v>
      </c>
      <c r="I845" s="42" t="s">
        <v>2046</v>
      </c>
      <c r="J845" s="39" t="s">
        <v>27</v>
      </c>
      <c r="K845" s="39" t="s">
        <v>2979</v>
      </c>
      <c r="L845" s="42" t="s">
        <v>3982</v>
      </c>
      <c r="M845" s="42" t="s">
        <v>3983</v>
      </c>
      <c r="N845" s="42" t="s">
        <v>3984</v>
      </c>
      <c r="O845" s="42" t="s">
        <v>32</v>
      </c>
      <c r="P845" s="42" t="s">
        <v>114</v>
      </c>
      <c r="Q845" s="30">
        <v>40000000</v>
      </c>
      <c r="R845" s="30">
        <v>0</v>
      </c>
      <c r="S845" s="30">
        <v>0</v>
      </c>
      <c r="T845" s="32" t="s">
        <v>34</v>
      </c>
      <c r="U845" s="32" t="s">
        <v>35</v>
      </c>
      <c r="V845" s="39" t="s">
        <v>36</v>
      </c>
      <c r="W845" s="42" t="s">
        <v>3985</v>
      </c>
      <c r="X845" s="39" t="s">
        <v>38</v>
      </c>
      <c r="Y845" s="43">
        <v>46022</v>
      </c>
    </row>
    <row r="846" spans="1:25" ht="80.099999999999994" customHeight="1">
      <c r="A846" s="37">
        <v>844</v>
      </c>
      <c r="B846" s="38">
        <v>2048</v>
      </c>
      <c r="C846" s="37">
        <v>2639572</v>
      </c>
      <c r="D846" s="40" t="s">
        <v>3986</v>
      </c>
      <c r="E846" s="41">
        <v>45775</v>
      </c>
      <c r="F846" s="41">
        <v>45768</v>
      </c>
      <c r="G846" s="39" t="e" vm="3">
        <v>#VALUE!</v>
      </c>
      <c r="H846" s="39" t="e" vm="2">
        <v>#VALUE!</v>
      </c>
      <c r="I846" s="42" t="s">
        <v>2348</v>
      </c>
      <c r="J846" s="39" t="s">
        <v>149</v>
      </c>
      <c r="K846" s="39" t="s">
        <v>150</v>
      </c>
      <c r="L846" s="42" t="s">
        <v>3987</v>
      </c>
      <c r="M846" s="42" t="s">
        <v>191</v>
      </c>
      <c r="N846" s="42" t="s">
        <v>210</v>
      </c>
      <c r="O846" s="42" t="s">
        <v>32</v>
      </c>
      <c r="P846" s="42" t="s">
        <v>114</v>
      </c>
      <c r="Q846" s="30">
        <v>665007413</v>
      </c>
      <c r="R846" s="30">
        <v>665007413</v>
      </c>
      <c r="S846" s="30">
        <v>673063935.95340598</v>
      </c>
      <c r="T846" s="32" t="s">
        <v>34</v>
      </c>
      <c r="U846" s="32" t="s">
        <v>80</v>
      </c>
      <c r="V846" s="39" t="s">
        <v>81</v>
      </c>
      <c r="W846" s="42" t="s">
        <v>3988</v>
      </c>
      <c r="X846" s="39" t="s">
        <v>38</v>
      </c>
      <c r="Y846" s="43">
        <v>46022</v>
      </c>
    </row>
    <row r="847" spans="1:25" ht="80.099999999999994" customHeight="1">
      <c r="A847" s="37">
        <v>845</v>
      </c>
      <c r="B847" s="38">
        <v>2049</v>
      </c>
      <c r="C847" s="37">
        <v>2641748</v>
      </c>
      <c r="D847" s="40" t="s">
        <v>3989</v>
      </c>
      <c r="E847" s="41">
        <v>45779</v>
      </c>
      <c r="F847" s="41">
        <v>45609</v>
      </c>
      <c r="G847" s="39" t="e" vm="10">
        <v>#VALUE!</v>
      </c>
      <c r="H847" s="39" t="e" vm="11">
        <v>#VALUE!</v>
      </c>
      <c r="I847" s="42" t="s">
        <v>1574</v>
      </c>
      <c r="J847" s="39" t="s">
        <v>149</v>
      </c>
      <c r="K847" s="39" t="s">
        <v>150</v>
      </c>
      <c r="L847" s="42" t="s">
        <v>3990</v>
      </c>
      <c r="M847" s="42" t="s">
        <v>191</v>
      </c>
      <c r="N847" s="42" t="s">
        <v>210</v>
      </c>
      <c r="O847" s="42" t="s">
        <v>32</v>
      </c>
      <c r="P847" s="42" t="s">
        <v>33</v>
      </c>
      <c r="Q847" s="30">
        <v>28470000</v>
      </c>
      <c r="R847" s="30">
        <v>28470000</v>
      </c>
      <c r="S847" s="30">
        <v>29901813.538231</v>
      </c>
      <c r="T847" s="32" t="s">
        <v>34</v>
      </c>
      <c r="U847" s="32" t="s">
        <v>80</v>
      </c>
      <c r="V847" s="39" t="s">
        <v>81</v>
      </c>
      <c r="W847" s="42" t="s">
        <v>3991</v>
      </c>
      <c r="X847" s="39" t="s">
        <v>38</v>
      </c>
      <c r="Y847" s="43">
        <v>46022</v>
      </c>
    </row>
    <row r="848" spans="1:25" ht="80.099999999999994" customHeight="1">
      <c r="A848" s="37">
        <v>846</v>
      </c>
      <c r="B848" s="38">
        <v>2050</v>
      </c>
      <c r="C848" s="39" t="s">
        <v>49</v>
      </c>
      <c r="D848" s="40" t="s">
        <v>3992</v>
      </c>
      <c r="E848" s="41">
        <v>45777</v>
      </c>
      <c r="F848" s="41">
        <v>45777</v>
      </c>
      <c r="G848" s="39" t="e" vm="3">
        <v>#VALUE!</v>
      </c>
      <c r="H848" s="39" t="e" vm="2">
        <v>#VALUE!</v>
      </c>
      <c r="I848" s="42" t="s">
        <v>2046</v>
      </c>
      <c r="J848" s="39" t="s">
        <v>27</v>
      </c>
      <c r="K848" s="39" t="s">
        <v>2979</v>
      </c>
      <c r="L848" s="42" t="s">
        <v>3993</v>
      </c>
      <c r="M848" s="42" t="s">
        <v>191</v>
      </c>
      <c r="N848" s="42" t="s">
        <v>3994</v>
      </c>
      <c r="O848" s="42" t="s">
        <v>32</v>
      </c>
      <c r="P848" s="42" t="s">
        <v>114</v>
      </c>
      <c r="Q848" s="30">
        <v>779062</v>
      </c>
      <c r="R848" s="30">
        <v>0</v>
      </c>
      <c r="S848" s="30">
        <v>0</v>
      </c>
      <c r="T848" s="32" t="s">
        <v>34</v>
      </c>
      <c r="U848" s="32" t="s">
        <v>35</v>
      </c>
      <c r="V848" s="39" t="s">
        <v>36</v>
      </c>
      <c r="W848" s="42" t="s">
        <v>3995</v>
      </c>
      <c r="X848" s="39" t="s">
        <v>38</v>
      </c>
      <c r="Y848" s="43">
        <v>46022</v>
      </c>
    </row>
    <row r="849" spans="1:25" ht="80.099999999999994" customHeight="1">
      <c r="A849" s="37">
        <v>847</v>
      </c>
      <c r="B849" s="38">
        <v>2051</v>
      </c>
      <c r="C849" s="39" t="s">
        <v>49</v>
      </c>
      <c r="D849" s="40" t="s">
        <v>3996</v>
      </c>
      <c r="E849" s="41">
        <v>45779</v>
      </c>
      <c r="F849" s="41">
        <v>45779</v>
      </c>
      <c r="G849" s="39" t="e" vm="3">
        <v>#VALUE!</v>
      </c>
      <c r="H849" s="39" t="e" vm="2">
        <v>#VALUE!</v>
      </c>
      <c r="I849" s="42" t="s">
        <v>2046</v>
      </c>
      <c r="J849" s="39" t="s">
        <v>27</v>
      </c>
      <c r="K849" s="39" t="s">
        <v>2979</v>
      </c>
      <c r="L849" s="42" t="s">
        <v>3997</v>
      </c>
      <c r="M849" s="42" t="s">
        <v>191</v>
      </c>
      <c r="N849" s="42" t="s">
        <v>3998</v>
      </c>
      <c r="O849" s="42" t="s">
        <v>32</v>
      </c>
      <c r="P849" s="42" t="s">
        <v>114</v>
      </c>
      <c r="Q849" s="30">
        <f>1423500*40</f>
        <v>56940000</v>
      </c>
      <c r="R849" s="30">
        <v>0</v>
      </c>
      <c r="S849" s="30">
        <v>0</v>
      </c>
      <c r="T849" s="32" t="s">
        <v>34</v>
      </c>
      <c r="U849" s="32" t="s">
        <v>35</v>
      </c>
      <c r="V849" s="39" t="s">
        <v>36</v>
      </c>
      <c r="W849" s="42" t="s">
        <v>3999</v>
      </c>
      <c r="X849" s="39" t="s">
        <v>38</v>
      </c>
      <c r="Y849" s="43">
        <v>46022</v>
      </c>
    </row>
    <row r="850" spans="1:25" ht="80.099999999999994" customHeight="1">
      <c r="A850" s="37">
        <v>848</v>
      </c>
      <c r="B850" s="38">
        <v>2052</v>
      </c>
      <c r="C850" s="39" t="s">
        <v>49</v>
      </c>
      <c r="D850" s="40" t="s">
        <v>4000</v>
      </c>
      <c r="E850" s="41">
        <v>45777</v>
      </c>
      <c r="F850" s="41">
        <v>45777</v>
      </c>
      <c r="G850" s="39" t="e" vm="3">
        <v>#VALUE!</v>
      </c>
      <c r="H850" s="39" t="e" vm="2">
        <v>#VALUE!</v>
      </c>
      <c r="I850" s="42" t="s">
        <v>2046</v>
      </c>
      <c r="J850" s="39" t="s">
        <v>27</v>
      </c>
      <c r="K850" s="39" t="s">
        <v>2979</v>
      </c>
      <c r="L850" s="42" t="s">
        <v>4001</v>
      </c>
      <c r="M850" s="42" t="s">
        <v>4002</v>
      </c>
      <c r="N850" s="42" t="s">
        <v>4003</v>
      </c>
      <c r="O850" s="42" t="s">
        <v>32</v>
      </c>
      <c r="P850" s="42" t="s">
        <v>114</v>
      </c>
      <c r="Q850" s="30">
        <v>4544813</v>
      </c>
      <c r="R850" s="30">
        <v>0</v>
      </c>
      <c r="S850" s="30">
        <v>0</v>
      </c>
      <c r="T850" s="32" t="s">
        <v>34</v>
      </c>
      <c r="U850" s="32" t="s">
        <v>35</v>
      </c>
      <c r="V850" s="39" t="s">
        <v>36</v>
      </c>
      <c r="W850" s="42" t="s">
        <v>4004</v>
      </c>
      <c r="X850" s="39" t="s">
        <v>38</v>
      </c>
      <c r="Y850" s="43">
        <v>46022</v>
      </c>
    </row>
    <row r="851" spans="1:25" ht="80.099999999999994" customHeight="1">
      <c r="A851" s="37">
        <v>849</v>
      </c>
      <c r="B851" s="38">
        <v>2053</v>
      </c>
      <c r="C851" s="39" t="s">
        <v>49</v>
      </c>
      <c r="D851" s="40" t="s">
        <v>4005</v>
      </c>
      <c r="E851" s="41">
        <v>45779</v>
      </c>
      <c r="F851" s="41">
        <v>45779</v>
      </c>
      <c r="G851" s="39" t="e" vm="3">
        <v>#VALUE!</v>
      </c>
      <c r="H851" s="39" t="e" vm="2">
        <v>#VALUE!</v>
      </c>
      <c r="I851" s="42" t="s">
        <v>2046</v>
      </c>
      <c r="J851" s="39" t="s">
        <v>27</v>
      </c>
      <c r="K851" s="39" t="s">
        <v>2979</v>
      </c>
      <c r="L851" s="42" t="s">
        <v>4006</v>
      </c>
      <c r="M851" s="42" t="s">
        <v>4007</v>
      </c>
      <c r="N851" s="47" t="s">
        <v>4008</v>
      </c>
      <c r="O851" s="42" t="s">
        <v>32</v>
      </c>
      <c r="P851" s="42" t="s">
        <v>114</v>
      </c>
      <c r="Q851" s="30">
        <f>200*1423500</f>
        <v>284700000</v>
      </c>
      <c r="R851" s="30">
        <v>0</v>
      </c>
      <c r="S851" s="30">
        <v>0</v>
      </c>
      <c r="T851" s="32" t="s">
        <v>34</v>
      </c>
      <c r="U851" s="32" t="s">
        <v>35</v>
      </c>
      <c r="V851" s="39" t="s">
        <v>36</v>
      </c>
      <c r="W851" s="42" t="s">
        <v>4009</v>
      </c>
      <c r="X851" s="39" t="s">
        <v>38</v>
      </c>
      <c r="Y851" s="43">
        <v>46022</v>
      </c>
    </row>
    <row r="852" spans="1:25" ht="80.099999999999994" customHeight="1">
      <c r="A852" s="37">
        <v>850</v>
      </c>
      <c r="B852" s="38">
        <v>2054</v>
      </c>
      <c r="C852" s="37">
        <v>2651633</v>
      </c>
      <c r="D852" s="40" t="s">
        <v>4010</v>
      </c>
      <c r="E852" s="41">
        <v>45782</v>
      </c>
      <c r="F852" s="41">
        <v>45771</v>
      </c>
      <c r="G852" s="39" t="e" vm="3">
        <v>#VALUE!</v>
      </c>
      <c r="H852" s="39" t="e" vm="2">
        <v>#VALUE!</v>
      </c>
      <c r="I852" s="42" t="s">
        <v>1928</v>
      </c>
      <c r="J852" s="39" t="s">
        <v>149</v>
      </c>
      <c r="K852" s="39" t="s">
        <v>4011</v>
      </c>
      <c r="L852" s="42" t="s">
        <v>4012</v>
      </c>
      <c r="M852" s="42" t="s">
        <v>191</v>
      </c>
      <c r="N852" s="42" t="s">
        <v>4013</v>
      </c>
      <c r="O852" s="42" t="s">
        <v>32</v>
      </c>
      <c r="P852" s="42" t="s">
        <v>33</v>
      </c>
      <c r="Q852" s="30">
        <f>15*1423500</f>
        <v>21352500</v>
      </c>
      <c r="R852" s="30">
        <f>15*1423500</f>
        <v>21352500</v>
      </c>
      <c r="S852" s="30">
        <v>21542090.920671001</v>
      </c>
      <c r="T852" s="32" t="s">
        <v>34</v>
      </c>
      <c r="U852" s="32" t="s">
        <v>80</v>
      </c>
      <c r="V852" s="39" t="s">
        <v>81</v>
      </c>
      <c r="W852" s="42" t="s">
        <v>4014</v>
      </c>
      <c r="X852" s="39" t="s">
        <v>38</v>
      </c>
      <c r="Y852" s="43">
        <v>46022</v>
      </c>
    </row>
    <row r="853" spans="1:25" ht="80.099999999999994" customHeight="1">
      <c r="A853" s="37">
        <v>851</v>
      </c>
      <c r="B853" s="38">
        <v>2055</v>
      </c>
      <c r="C853" s="37">
        <v>2649335</v>
      </c>
      <c r="D853" s="40" t="s">
        <v>4015</v>
      </c>
      <c r="E853" s="41">
        <v>45784</v>
      </c>
      <c r="F853" s="41">
        <v>45414</v>
      </c>
      <c r="G853" s="39" t="e" vm="52">
        <v>#VALUE!</v>
      </c>
      <c r="H853" s="39" t="e" vm="2">
        <v>#VALUE!</v>
      </c>
      <c r="I853" s="42" t="s">
        <v>71</v>
      </c>
      <c r="J853" s="39" t="s">
        <v>27</v>
      </c>
      <c r="K853" s="39" t="s">
        <v>2176</v>
      </c>
      <c r="L853" s="42" t="s">
        <v>4016</v>
      </c>
      <c r="M853" s="42" t="s">
        <v>4017</v>
      </c>
      <c r="N853" s="42" t="s">
        <v>4018</v>
      </c>
      <c r="O853" s="42" t="s">
        <v>32</v>
      </c>
      <c r="P853" s="42" t="s">
        <v>33</v>
      </c>
      <c r="Q853" s="30">
        <v>69158000</v>
      </c>
      <c r="R853" s="30">
        <v>0</v>
      </c>
      <c r="S853" s="30">
        <v>0</v>
      </c>
      <c r="T853" s="32" t="s">
        <v>34</v>
      </c>
      <c r="U853" s="32" t="s">
        <v>35</v>
      </c>
      <c r="V853" s="39" t="s">
        <v>36</v>
      </c>
      <c r="W853" s="44" t="s">
        <v>4019</v>
      </c>
      <c r="X853" s="39" t="s">
        <v>38</v>
      </c>
      <c r="Y853" s="43">
        <v>45808</v>
      </c>
    </row>
    <row r="854" spans="1:25" ht="80.099999999999994" customHeight="1">
      <c r="A854" s="37">
        <v>852</v>
      </c>
      <c r="B854" s="38">
        <v>2056</v>
      </c>
      <c r="C854" s="39" t="s">
        <v>49</v>
      </c>
      <c r="D854" s="40" t="s">
        <v>4020</v>
      </c>
      <c r="E854" s="41">
        <v>45782</v>
      </c>
      <c r="F854" s="41">
        <v>45782</v>
      </c>
      <c r="G854" s="39" t="e" vm="33">
        <v>#VALUE!</v>
      </c>
      <c r="H854" s="39" t="e" vm="70">
        <v>#VALUE!</v>
      </c>
      <c r="I854" s="42" t="s">
        <v>4021</v>
      </c>
      <c r="J854" s="39" t="s">
        <v>52</v>
      </c>
      <c r="K854" s="39" t="s">
        <v>4022</v>
      </c>
      <c r="L854" s="42" t="s">
        <v>4023</v>
      </c>
      <c r="M854" s="42" t="s">
        <v>191</v>
      </c>
      <c r="N854" s="47" t="s">
        <v>4024</v>
      </c>
      <c r="O854" s="42" t="s">
        <v>32</v>
      </c>
      <c r="P854" s="42" t="s">
        <v>114</v>
      </c>
      <c r="Q854" s="30">
        <v>69126421</v>
      </c>
      <c r="R854" s="30">
        <v>0</v>
      </c>
      <c r="S854" s="30">
        <v>0</v>
      </c>
      <c r="T854" s="32" t="s">
        <v>34</v>
      </c>
      <c r="U854" s="32" t="s">
        <v>35</v>
      </c>
      <c r="V854" s="39" t="s">
        <v>36</v>
      </c>
      <c r="W854" s="45" t="s">
        <v>4025</v>
      </c>
      <c r="X854" s="39" t="s">
        <v>38</v>
      </c>
      <c r="Y854" s="43">
        <v>45785</v>
      </c>
    </row>
    <row r="855" spans="1:25" ht="80.099999999999994" customHeight="1">
      <c r="A855" s="37">
        <v>853</v>
      </c>
      <c r="B855" s="38">
        <v>2057</v>
      </c>
      <c r="C855" s="39" t="s">
        <v>49</v>
      </c>
      <c r="D855" s="40" t="s">
        <v>4026</v>
      </c>
      <c r="E855" s="41">
        <v>45786</v>
      </c>
      <c r="F855" s="41">
        <v>45786</v>
      </c>
      <c r="G855" s="39" t="e" vm="3">
        <v>#VALUE!</v>
      </c>
      <c r="H855" s="39" t="e" vm="2">
        <v>#VALUE!</v>
      </c>
      <c r="I855" s="42" t="s">
        <v>2046</v>
      </c>
      <c r="J855" s="39" t="s">
        <v>27</v>
      </c>
      <c r="K855" s="39" t="s">
        <v>2979</v>
      </c>
      <c r="L855" s="42" t="s">
        <v>4027</v>
      </c>
      <c r="M855" s="42" t="s">
        <v>4028</v>
      </c>
      <c r="N855" s="47" t="s">
        <v>4029</v>
      </c>
      <c r="O855" s="42" t="s">
        <v>32</v>
      </c>
      <c r="P855" s="42" t="s">
        <v>114</v>
      </c>
      <c r="Q855" s="30">
        <f>150*1423500</f>
        <v>213525000</v>
      </c>
      <c r="R855" s="30">
        <v>0</v>
      </c>
      <c r="S855" s="30">
        <v>0</v>
      </c>
      <c r="T855" s="32" t="s">
        <v>34</v>
      </c>
      <c r="U855" s="32" t="s">
        <v>35</v>
      </c>
      <c r="V855" s="39" t="s">
        <v>36</v>
      </c>
      <c r="W855" s="42" t="s">
        <v>4030</v>
      </c>
      <c r="X855" s="39" t="s">
        <v>38</v>
      </c>
      <c r="Y855" s="43">
        <v>46022</v>
      </c>
    </row>
    <row r="856" spans="1:25" ht="80.099999999999994" customHeight="1">
      <c r="A856" s="37">
        <v>854</v>
      </c>
      <c r="B856" s="38">
        <v>2058</v>
      </c>
      <c r="C856" s="37">
        <v>2646685</v>
      </c>
      <c r="D856" s="40" t="s">
        <v>4031</v>
      </c>
      <c r="E856" s="41">
        <v>45787</v>
      </c>
      <c r="F856" s="41">
        <v>45334</v>
      </c>
      <c r="G856" s="39" t="e" vm="3">
        <v>#VALUE!</v>
      </c>
      <c r="H856" s="39" t="e" vm="2">
        <v>#VALUE!</v>
      </c>
      <c r="I856" s="42" t="s">
        <v>4032</v>
      </c>
      <c r="J856" s="39" t="s">
        <v>27</v>
      </c>
      <c r="K856" s="39" t="s">
        <v>4033</v>
      </c>
      <c r="L856" s="42" t="s">
        <v>4034</v>
      </c>
      <c r="M856" s="42" t="s">
        <v>191</v>
      </c>
      <c r="N856" s="42" t="s">
        <v>4035</v>
      </c>
      <c r="O856" s="42" t="s">
        <v>32</v>
      </c>
      <c r="P856" s="42" t="s">
        <v>114</v>
      </c>
      <c r="Q856" s="30">
        <v>56940000</v>
      </c>
      <c r="R856" s="30">
        <v>0</v>
      </c>
      <c r="S856" s="30">
        <v>0</v>
      </c>
      <c r="T856" s="32" t="s">
        <v>34</v>
      </c>
      <c r="U856" s="32" t="s">
        <v>35</v>
      </c>
      <c r="V856" s="39" t="s">
        <v>36</v>
      </c>
      <c r="W856" s="46" t="s">
        <v>4036</v>
      </c>
      <c r="X856" s="39" t="s">
        <v>38</v>
      </c>
      <c r="Y856" s="43">
        <v>45930</v>
      </c>
    </row>
    <row r="857" spans="1:25" ht="80.099999999999994" customHeight="1">
      <c r="A857" s="37">
        <v>855</v>
      </c>
      <c r="B857" s="38">
        <v>2059</v>
      </c>
      <c r="C857" s="39" t="s">
        <v>49</v>
      </c>
      <c r="D857" s="40" t="s">
        <v>4037</v>
      </c>
      <c r="E857" s="41">
        <v>45786</v>
      </c>
      <c r="F857" s="41">
        <v>45786</v>
      </c>
      <c r="G857" s="39" t="e" vm="3">
        <v>#VALUE!</v>
      </c>
      <c r="H857" s="39" t="e" vm="2">
        <v>#VALUE!</v>
      </c>
      <c r="I857" s="42" t="s">
        <v>2046</v>
      </c>
      <c r="J857" s="39" t="s">
        <v>27</v>
      </c>
      <c r="K857" s="39" t="s">
        <v>2979</v>
      </c>
      <c r="L857" s="42" t="s">
        <v>4038</v>
      </c>
      <c r="M857" s="42" t="s">
        <v>191</v>
      </c>
      <c r="N857" s="47" t="s">
        <v>4039</v>
      </c>
      <c r="O857" s="42" t="s">
        <v>32</v>
      </c>
      <c r="P857" s="42" t="s">
        <v>114</v>
      </c>
      <c r="Q857" s="30">
        <v>72286000</v>
      </c>
      <c r="R857" s="30">
        <v>0</v>
      </c>
      <c r="S857" s="30">
        <v>0</v>
      </c>
      <c r="T857" s="32" t="s">
        <v>34</v>
      </c>
      <c r="U857" s="32" t="s">
        <v>35</v>
      </c>
      <c r="V857" s="39" t="s">
        <v>36</v>
      </c>
      <c r="W857" s="42" t="s">
        <v>4040</v>
      </c>
      <c r="X857" s="39" t="s">
        <v>38</v>
      </c>
      <c r="Y857" s="43">
        <v>46022</v>
      </c>
    </row>
    <row r="858" spans="1:25" ht="80.099999999999994" customHeight="1">
      <c r="A858" s="37">
        <v>856</v>
      </c>
      <c r="B858" s="38">
        <v>2060</v>
      </c>
      <c r="C858" s="37">
        <v>2663284</v>
      </c>
      <c r="D858" s="40" t="s">
        <v>4041</v>
      </c>
      <c r="E858" s="41">
        <v>45785</v>
      </c>
      <c r="F858" s="41">
        <v>45742</v>
      </c>
      <c r="G858" s="39" t="e" vm="3">
        <v>#VALUE!</v>
      </c>
      <c r="H858" s="39" t="e" vm="2">
        <v>#VALUE!</v>
      </c>
      <c r="I858" s="42" t="s">
        <v>4042</v>
      </c>
      <c r="J858" s="39" t="s">
        <v>27</v>
      </c>
      <c r="K858" s="39" t="s">
        <v>132</v>
      </c>
      <c r="L858" s="42" t="s">
        <v>4043</v>
      </c>
      <c r="M858" s="42" t="s">
        <v>4044</v>
      </c>
      <c r="N858" s="42" t="s">
        <v>3905</v>
      </c>
      <c r="O858" s="42" t="s">
        <v>32</v>
      </c>
      <c r="P858" s="42" t="s">
        <v>114</v>
      </c>
      <c r="Q858" s="30">
        <v>28610000</v>
      </c>
      <c r="R858" s="30">
        <v>0</v>
      </c>
      <c r="S858" s="30">
        <v>0</v>
      </c>
      <c r="T858" s="32" t="s">
        <v>34</v>
      </c>
      <c r="U858" s="32" t="s">
        <v>35</v>
      </c>
      <c r="V858" s="39" t="s">
        <v>36</v>
      </c>
      <c r="W858" s="42" t="s">
        <v>4045</v>
      </c>
      <c r="X858" s="39" t="s">
        <v>38</v>
      </c>
      <c r="Y858" s="43">
        <v>46022</v>
      </c>
    </row>
    <row r="859" spans="1:25" ht="80.099999999999994" customHeight="1">
      <c r="A859" s="37">
        <v>857</v>
      </c>
      <c r="B859" s="38">
        <v>2061</v>
      </c>
      <c r="C859" s="37">
        <v>2645061</v>
      </c>
      <c r="D859" s="40" t="s">
        <v>4046</v>
      </c>
      <c r="E859" s="41">
        <v>45792</v>
      </c>
      <c r="F859" s="41">
        <v>44120</v>
      </c>
      <c r="G859" s="39" t="e" vm="3">
        <v>#VALUE!</v>
      </c>
      <c r="H859" s="39" t="e" vm="2">
        <v>#VALUE!</v>
      </c>
      <c r="I859" s="42" t="s">
        <v>792</v>
      </c>
      <c r="J859" s="39" t="s">
        <v>27</v>
      </c>
      <c r="K859" s="39" t="s">
        <v>4047</v>
      </c>
      <c r="L859" s="42" t="s">
        <v>4048</v>
      </c>
      <c r="M859" s="42" t="s">
        <v>4049</v>
      </c>
      <c r="N859" s="42" t="s">
        <v>4050</v>
      </c>
      <c r="O859" s="42" t="s">
        <v>32</v>
      </c>
      <c r="P859" s="42" t="s">
        <v>33</v>
      </c>
      <c r="Q859" s="30">
        <v>184709000</v>
      </c>
      <c r="R859" s="30">
        <v>0</v>
      </c>
      <c r="S859" s="30">
        <v>0</v>
      </c>
      <c r="T859" s="32" t="s">
        <v>34</v>
      </c>
      <c r="U859" s="32" t="s">
        <v>35</v>
      </c>
      <c r="V859" s="39" t="s">
        <v>36</v>
      </c>
      <c r="W859" s="46" t="s">
        <v>4051</v>
      </c>
      <c r="X859" s="39" t="s">
        <v>38</v>
      </c>
      <c r="Y859" s="43">
        <v>45930</v>
      </c>
    </row>
    <row r="860" spans="1:25" ht="80.099999999999994" customHeight="1">
      <c r="A860" s="37">
        <v>858</v>
      </c>
      <c r="B860" s="38">
        <v>2062</v>
      </c>
      <c r="C860" s="37">
        <v>2664899</v>
      </c>
      <c r="D860" s="40" t="s">
        <v>4052</v>
      </c>
      <c r="E860" s="41">
        <v>45796</v>
      </c>
      <c r="F860" s="41">
        <v>44698</v>
      </c>
      <c r="G860" s="39" t="e" vm="21">
        <v>#VALUE!</v>
      </c>
      <c r="H860" s="39" t="e" vm="22">
        <v>#VALUE!</v>
      </c>
      <c r="I860" s="42" t="s">
        <v>340</v>
      </c>
      <c r="J860" s="39" t="s">
        <v>27</v>
      </c>
      <c r="K860" s="39" t="s">
        <v>3960</v>
      </c>
      <c r="L860" s="42" t="s">
        <v>4053</v>
      </c>
      <c r="M860" s="42" t="s">
        <v>4054</v>
      </c>
      <c r="N860" s="42" t="s">
        <v>3905</v>
      </c>
      <c r="O860" s="42" t="s">
        <v>32</v>
      </c>
      <c r="P860" s="42" t="s">
        <v>114</v>
      </c>
      <c r="Q860" s="30">
        <v>50000000</v>
      </c>
      <c r="R860" s="30">
        <v>0</v>
      </c>
      <c r="S860" s="30">
        <v>0</v>
      </c>
      <c r="T860" s="32" t="s">
        <v>34</v>
      </c>
      <c r="U860" s="32" t="s">
        <v>35</v>
      </c>
      <c r="V860" s="39" t="s">
        <v>36</v>
      </c>
      <c r="W860" s="42" t="s">
        <v>4055</v>
      </c>
      <c r="X860" s="39" t="s">
        <v>38</v>
      </c>
      <c r="Y860" s="43">
        <v>46022</v>
      </c>
    </row>
    <row r="861" spans="1:25" ht="80.099999999999994" customHeight="1">
      <c r="A861" s="37">
        <v>859</v>
      </c>
      <c r="B861" s="38">
        <v>2063</v>
      </c>
      <c r="C861" s="37">
        <v>2659807</v>
      </c>
      <c r="D861" s="40" t="s">
        <v>4056</v>
      </c>
      <c r="E861" s="41">
        <v>45798</v>
      </c>
      <c r="F861" s="41">
        <v>45126</v>
      </c>
      <c r="G861" s="39" t="e" vm="46">
        <v>#VALUE!</v>
      </c>
      <c r="H861" s="39" t="e" vm="14">
        <v>#VALUE!</v>
      </c>
      <c r="I861" s="42" t="s">
        <v>4057</v>
      </c>
      <c r="J861" s="39" t="s">
        <v>27</v>
      </c>
      <c r="K861" s="39" t="s">
        <v>3960</v>
      </c>
      <c r="L861" s="42" t="s">
        <v>4058</v>
      </c>
      <c r="M861" s="42" t="s">
        <v>4059</v>
      </c>
      <c r="N861" s="42" t="s">
        <v>3905</v>
      </c>
      <c r="O861" s="42" t="s">
        <v>32</v>
      </c>
      <c r="P861" s="42" t="s">
        <v>114</v>
      </c>
      <c r="Q861" s="30">
        <v>24283000</v>
      </c>
      <c r="R861" s="30">
        <v>0</v>
      </c>
      <c r="S861" s="30">
        <v>0</v>
      </c>
      <c r="T861" s="32" t="s">
        <v>34</v>
      </c>
      <c r="U861" s="32" t="s">
        <v>35</v>
      </c>
      <c r="V861" s="39" t="s">
        <v>36</v>
      </c>
      <c r="W861" s="44" t="s">
        <v>4060</v>
      </c>
      <c r="X861" s="39" t="s">
        <v>38</v>
      </c>
      <c r="Y861" s="43">
        <v>45869</v>
      </c>
    </row>
    <row r="862" spans="1:25" ht="80.099999999999994" customHeight="1">
      <c r="A862" s="37">
        <v>860</v>
      </c>
      <c r="B862" s="38">
        <v>2064</v>
      </c>
      <c r="C862" s="37">
        <v>2649300</v>
      </c>
      <c r="D862" s="40" t="s">
        <v>4061</v>
      </c>
      <c r="E862" s="41">
        <v>45799</v>
      </c>
      <c r="F862" s="41">
        <v>45799</v>
      </c>
      <c r="G862" s="39" t="e" vm="3">
        <v>#VALUE!</v>
      </c>
      <c r="H862" s="39" t="e" vm="2">
        <v>#VALUE!</v>
      </c>
      <c r="I862" s="42" t="s">
        <v>441</v>
      </c>
      <c r="J862" s="39" t="s">
        <v>149</v>
      </c>
      <c r="K862" s="39" t="s">
        <v>150</v>
      </c>
      <c r="L862" s="42" t="s">
        <v>4062</v>
      </c>
      <c r="M862" s="42" t="s">
        <v>4063</v>
      </c>
      <c r="N862" s="42" t="s">
        <v>210</v>
      </c>
      <c r="O862" s="42" t="s">
        <v>32</v>
      </c>
      <c r="P862" s="42" t="s">
        <v>33</v>
      </c>
      <c r="Q862" s="30">
        <f>1423500*20</f>
        <v>28470000</v>
      </c>
      <c r="R862" s="30">
        <f>1423500*20</f>
        <v>28470000</v>
      </c>
      <c r="S862" s="30">
        <v>28722787.894228</v>
      </c>
      <c r="T862" s="32" t="s">
        <v>34</v>
      </c>
      <c r="U862" s="32" t="s">
        <v>80</v>
      </c>
      <c r="V862" s="39" t="s">
        <v>81</v>
      </c>
      <c r="W862" s="45" t="s">
        <v>4064</v>
      </c>
      <c r="X862" s="39" t="s">
        <v>38</v>
      </c>
      <c r="Y862" s="43">
        <v>45838</v>
      </c>
    </row>
    <row r="863" spans="1:25" ht="80.099999999999994" customHeight="1">
      <c r="A863" s="37">
        <v>861</v>
      </c>
      <c r="B863" s="38">
        <v>2065</v>
      </c>
      <c r="C863" s="37">
        <v>2648464</v>
      </c>
      <c r="D863" s="40" t="s">
        <v>4065</v>
      </c>
      <c r="E863" s="41">
        <v>45803</v>
      </c>
      <c r="F863" s="41">
        <v>45800</v>
      </c>
      <c r="G863" s="39" t="e" vm="3">
        <v>#VALUE!</v>
      </c>
      <c r="H863" s="39" t="e" vm="2">
        <v>#VALUE!</v>
      </c>
      <c r="I863" s="42" t="s">
        <v>4066</v>
      </c>
      <c r="J863" s="39" t="s">
        <v>119</v>
      </c>
      <c r="K863" s="39" t="s">
        <v>279</v>
      </c>
      <c r="L863" s="42" t="s">
        <v>4067</v>
      </c>
      <c r="M863" s="42" t="s">
        <v>191</v>
      </c>
      <c r="N863" s="48" t="s">
        <v>4068</v>
      </c>
      <c r="O863" s="42" t="s">
        <v>32</v>
      </c>
      <c r="P863" s="42" t="s">
        <v>114</v>
      </c>
      <c r="Q863" s="30">
        <v>51974275.310000002</v>
      </c>
      <c r="R863" s="30">
        <v>0</v>
      </c>
      <c r="S863" s="30">
        <v>0</v>
      </c>
      <c r="T863" s="32" t="s">
        <v>34</v>
      </c>
      <c r="U863" s="32" t="s">
        <v>35</v>
      </c>
      <c r="V863" s="39" t="s">
        <v>36</v>
      </c>
      <c r="W863" s="42" t="s">
        <v>4069</v>
      </c>
      <c r="X863" s="39" t="s">
        <v>38</v>
      </c>
      <c r="Y863" s="43">
        <v>46022</v>
      </c>
    </row>
    <row r="864" spans="1:25" ht="80.099999999999994" customHeight="1">
      <c r="A864" s="37">
        <v>862</v>
      </c>
      <c r="B864" s="38">
        <v>2066</v>
      </c>
      <c r="C864" s="39" t="s">
        <v>49</v>
      </c>
      <c r="D864" s="40" t="s">
        <v>4070</v>
      </c>
      <c r="E864" s="41">
        <v>45798</v>
      </c>
      <c r="F864" s="41">
        <v>44308</v>
      </c>
      <c r="G864" s="39" t="e" vm="3">
        <v>#VALUE!</v>
      </c>
      <c r="H864" s="39" t="e" vm="2">
        <v>#VALUE!</v>
      </c>
      <c r="I864" s="42" t="s">
        <v>4071</v>
      </c>
      <c r="J864" s="39" t="s">
        <v>52</v>
      </c>
      <c r="K864" s="39" t="s">
        <v>1023</v>
      </c>
      <c r="L864" s="42" t="s">
        <v>191</v>
      </c>
      <c r="M864" s="42" t="s">
        <v>4072</v>
      </c>
      <c r="N864" s="42" t="s">
        <v>4073</v>
      </c>
      <c r="O864" s="42" t="s">
        <v>4074</v>
      </c>
      <c r="P864" s="42" t="s">
        <v>4074</v>
      </c>
      <c r="Q864" s="30">
        <v>0</v>
      </c>
      <c r="R864" s="30">
        <v>0</v>
      </c>
      <c r="S864" s="30">
        <v>0</v>
      </c>
      <c r="T864" s="32" t="s">
        <v>45</v>
      </c>
      <c r="U864" s="32" t="s">
        <v>35</v>
      </c>
      <c r="V864" s="39" t="s">
        <v>36</v>
      </c>
      <c r="W864" s="44" t="s">
        <v>4075</v>
      </c>
      <c r="X864" s="39" t="s">
        <v>38</v>
      </c>
      <c r="Y864" s="43">
        <v>45804</v>
      </c>
    </row>
    <row r="865" spans="1:25" ht="80.099999999999994" customHeight="1">
      <c r="A865" s="37">
        <v>863</v>
      </c>
      <c r="B865" s="38">
        <v>2067</v>
      </c>
      <c r="C865" s="39" t="s">
        <v>49</v>
      </c>
      <c r="D865" s="40" t="s">
        <v>4076</v>
      </c>
      <c r="E865" s="41">
        <v>45798</v>
      </c>
      <c r="F865" s="41">
        <v>44795</v>
      </c>
      <c r="G865" s="39" t="e" vm="3">
        <v>#VALUE!</v>
      </c>
      <c r="H865" s="39" t="e" vm="2">
        <v>#VALUE!</v>
      </c>
      <c r="I865" s="42" t="s">
        <v>4077</v>
      </c>
      <c r="J865" s="39" t="s">
        <v>52</v>
      </c>
      <c r="K865" s="39" t="s">
        <v>1023</v>
      </c>
      <c r="L865" s="42" t="s">
        <v>191</v>
      </c>
      <c r="M865" s="42" t="s">
        <v>4078</v>
      </c>
      <c r="N865" s="42" t="s">
        <v>4079</v>
      </c>
      <c r="O865" s="42" t="s">
        <v>4074</v>
      </c>
      <c r="P865" s="42" t="s">
        <v>4074</v>
      </c>
      <c r="Q865" s="30">
        <v>0</v>
      </c>
      <c r="R865" s="30">
        <v>0</v>
      </c>
      <c r="S865" s="30">
        <v>0</v>
      </c>
      <c r="T865" s="32" t="s">
        <v>45</v>
      </c>
      <c r="U865" s="32" t="s">
        <v>35</v>
      </c>
      <c r="V865" s="39" t="s">
        <v>36</v>
      </c>
      <c r="W865" s="42" t="s">
        <v>4080</v>
      </c>
      <c r="X865" s="39" t="s">
        <v>38</v>
      </c>
      <c r="Y865" s="43">
        <v>45804</v>
      </c>
    </row>
    <row r="866" spans="1:25" ht="80.099999999999994" customHeight="1">
      <c r="A866" s="37">
        <v>864</v>
      </c>
      <c r="B866" s="38">
        <v>2068</v>
      </c>
      <c r="C866" s="39" t="s">
        <v>49</v>
      </c>
      <c r="D866" s="40" t="s">
        <v>4081</v>
      </c>
      <c r="E866" s="41">
        <v>45798</v>
      </c>
      <c r="F866" s="41">
        <v>45426</v>
      </c>
      <c r="G866" s="39" t="e" vm="3">
        <v>#VALUE!</v>
      </c>
      <c r="H866" s="39" t="e" vm="2">
        <v>#VALUE!</v>
      </c>
      <c r="I866" s="42" t="s">
        <v>4082</v>
      </c>
      <c r="J866" s="39" t="s">
        <v>52</v>
      </c>
      <c r="K866" s="39" t="s">
        <v>1023</v>
      </c>
      <c r="L866" s="42" t="s">
        <v>191</v>
      </c>
      <c r="M866" s="42" t="s">
        <v>4083</v>
      </c>
      <c r="N866" s="42" t="s">
        <v>4084</v>
      </c>
      <c r="O866" s="42" t="s">
        <v>4074</v>
      </c>
      <c r="P866" s="42" t="s">
        <v>4074</v>
      </c>
      <c r="Q866" s="30">
        <v>0</v>
      </c>
      <c r="R866" s="30">
        <v>0</v>
      </c>
      <c r="S866" s="30">
        <v>0</v>
      </c>
      <c r="T866" s="32" t="s">
        <v>45</v>
      </c>
      <c r="U866" s="32" t="s">
        <v>35</v>
      </c>
      <c r="V866" s="39" t="s">
        <v>36</v>
      </c>
      <c r="W866" s="42" t="s">
        <v>4080</v>
      </c>
      <c r="X866" s="39" t="s">
        <v>38</v>
      </c>
      <c r="Y866" s="43">
        <v>45804</v>
      </c>
    </row>
    <row r="867" spans="1:25" ht="80.099999999999994" customHeight="1">
      <c r="A867" s="37">
        <v>865</v>
      </c>
      <c r="B867" s="38">
        <v>2069</v>
      </c>
      <c r="C867" s="39" t="s">
        <v>49</v>
      </c>
      <c r="D867" s="40" t="s">
        <v>4085</v>
      </c>
      <c r="E867" s="41">
        <v>45798</v>
      </c>
      <c r="F867" s="41">
        <v>45798</v>
      </c>
      <c r="G867" s="39" t="e" vm="3">
        <v>#VALUE!</v>
      </c>
      <c r="H867" s="39" t="e" vm="2">
        <v>#VALUE!</v>
      </c>
      <c r="I867" s="42" t="s">
        <v>4082</v>
      </c>
      <c r="J867" s="39" t="s">
        <v>52</v>
      </c>
      <c r="K867" s="39" t="s">
        <v>1023</v>
      </c>
      <c r="L867" s="42" t="s">
        <v>191</v>
      </c>
      <c r="M867" s="42" t="s">
        <v>4086</v>
      </c>
      <c r="N867" s="42" t="s">
        <v>4087</v>
      </c>
      <c r="O867" s="42" t="s">
        <v>4074</v>
      </c>
      <c r="P867" s="42" t="s">
        <v>4074</v>
      </c>
      <c r="Q867" s="30">
        <v>0</v>
      </c>
      <c r="R867" s="30">
        <v>0</v>
      </c>
      <c r="S867" s="30">
        <v>0</v>
      </c>
      <c r="T867" s="32" t="s">
        <v>45</v>
      </c>
      <c r="U867" s="32" t="s">
        <v>35</v>
      </c>
      <c r="V867" s="39" t="s">
        <v>36</v>
      </c>
      <c r="W867" s="42" t="s">
        <v>4080</v>
      </c>
      <c r="X867" s="39" t="s">
        <v>38</v>
      </c>
      <c r="Y867" s="43">
        <v>45804</v>
      </c>
    </row>
    <row r="868" spans="1:25" ht="80.099999999999994" customHeight="1">
      <c r="A868" s="37">
        <v>866</v>
      </c>
      <c r="B868" s="38">
        <v>2070</v>
      </c>
      <c r="C868" s="39" t="s">
        <v>49</v>
      </c>
      <c r="D868" s="40" t="s">
        <v>4088</v>
      </c>
      <c r="E868" s="41">
        <v>45798</v>
      </c>
      <c r="F868" s="41">
        <v>45798</v>
      </c>
      <c r="G868" s="39" t="e" vm="3">
        <v>#VALUE!</v>
      </c>
      <c r="H868" s="39" t="e" vm="2">
        <v>#VALUE!</v>
      </c>
      <c r="I868" s="42" t="s">
        <v>4089</v>
      </c>
      <c r="J868" s="39" t="s">
        <v>52</v>
      </c>
      <c r="K868" s="39" t="s">
        <v>1023</v>
      </c>
      <c r="L868" s="42" t="s">
        <v>191</v>
      </c>
      <c r="M868" s="42" t="s">
        <v>4090</v>
      </c>
      <c r="N868" s="42" t="s">
        <v>4091</v>
      </c>
      <c r="O868" s="42" t="s">
        <v>4074</v>
      </c>
      <c r="P868" s="42" t="s">
        <v>4074</v>
      </c>
      <c r="Q868" s="30">
        <v>0</v>
      </c>
      <c r="R868" s="30">
        <v>0</v>
      </c>
      <c r="S868" s="30">
        <v>0</v>
      </c>
      <c r="T868" s="32" t="s">
        <v>45</v>
      </c>
      <c r="U868" s="32" t="s">
        <v>35</v>
      </c>
      <c r="V868" s="39" t="s">
        <v>36</v>
      </c>
      <c r="W868" s="42" t="s">
        <v>4080</v>
      </c>
      <c r="X868" s="39" t="s">
        <v>38</v>
      </c>
      <c r="Y868" s="43">
        <v>45804</v>
      </c>
    </row>
    <row r="869" spans="1:25" ht="80.099999999999994" customHeight="1">
      <c r="A869" s="37">
        <v>867</v>
      </c>
      <c r="B869" s="38">
        <v>2071</v>
      </c>
      <c r="C869" s="39" t="s">
        <v>49</v>
      </c>
      <c r="D869" s="40" t="s">
        <v>4092</v>
      </c>
      <c r="E869" s="41">
        <v>45798</v>
      </c>
      <c r="F869" s="41">
        <v>45798</v>
      </c>
      <c r="G869" s="39" t="e" vm="3">
        <v>#VALUE!</v>
      </c>
      <c r="H869" s="39" t="e" vm="2">
        <v>#VALUE!</v>
      </c>
      <c r="I869" s="42" t="s">
        <v>4093</v>
      </c>
      <c r="J869" s="39" t="s">
        <v>52</v>
      </c>
      <c r="K869" s="39" t="s">
        <v>1023</v>
      </c>
      <c r="L869" s="42" t="s">
        <v>191</v>
      </c>
      <c r="M869" s="42" t="s">
        <v>4094</v>
      </c>
      <c r="N869" s="42" t="s">
        <v>4095</v>
      </c>
      <c r="O869" s="42" t="s">
        <v>4074</v>
      </c>
      <c r="P869" s="42" t="s">
        <v>4074</v>
      </c>
      <c r="Q869" s="30">
        <v>0</v>
      </c>
      <c r="R869" s="30">
        <v>0</v>
      </c>
      <c r="S869" s="30">
        <v>0</v>
      </c>
      <c r="T869" s="32" t="s">
        <v>45</v>
      </c>
      <c r="U869" s="32" t="s">
        <v>35</v>
      </c>
      <c r="V869" s="39" t="s">
        <v>36</v>
      </c>
      <c r="W869" s="42" t="s">
        <v>4080</v>
      </c>
      <c r="X869" s="39" t="s">
        <v>38</v>
      </c>
      <c r="Y869" s="43">
        <v>45804</v>
      </c>
    </row>
    <row r="870" spans="1:25" ht="80.099999999999994" customHeight="1">
      <c r="A870" s="37">
        <v>868</v>
      </c>
      <c r="B870" s="38">
        <v>2072</v>
      </c>
      <c r="C870" s="37">
        <v>2529450</v>
      </c>
      <c r="D870" s="40" t="s">
        <v>4096</v>
      </c>
      <c r="E870" s="41">
        <v>45803</v>
      </c>
      <c r="F870" s="41"/>
      <c r="G870" s="39" t="e" vm="53">
        <v>#VALUE!</v>
      </c>
      <c r="H870" s="39" t="e" vm="54">
        <v>#VALUE!</v>
      </c>
      <c r="I870" s="42" t="s">
        <v>4097</v>
      </c>
      <c r="J870" s="39" t="s">
        <v>119</v>
      </c>
      <c r="K870" s="39" t="s">
        <v>4098</v>
      </c>
      <c r="L870" s="42" t="s">
        <v>4099</v>
      </c>
      <c r="M870" s="42" t="s">
        <v>4100</v>
      </c>
      <c r="N870" s="42" t="s">
        <v>3905</v>
      </c>
      <c r="O870" s="42" t="s">
        <v>32</v>
      </c>
      <c r="P870" s="42" t="s">
        <v>114</v>
      </c>
      <c r="Q870" s="30">
        <v>51721299</v>
      </c>
      <c r="R870" s="30">
        <v>0</v>
      </c>
      <c r="S870" s="30">
        <v>0</v>
      </c>
      <c r="T870" s="32" t="s">
        <v>34</v>
      </c>
      <c r="U870" s="32" t="s">
        <v>35</v>
      </c>
      <c r="V870" s="39" t="s">
        <v>36</v>
      </c>
      <c r="W870" s="45" t="s">
        <v>4101</v>
      </c>
      <c r="X870" s="39" t="s">
        <v>38</v>
      </c>
      <c r="Y870" s="43">
        <v>45869</v>
      </c>
    </row>
    <row r="871" spans="1:25" ht="80.099999999999994" customHeight="1">
      <c r="A871" s="37">
        <v>869</v>
      </c>
      <c r="B871" s="38">
        <v>2073</v>
      </c>
      <c r="C871" s="37">
        <v>2652428</v>
      </c>
      <c r="D871" s="40" t="s">
        <v>4102</v>
      </c>
      <c r="E871" s="41">
        <v>45805</v>
      </c>
      <c r="F871" s="41">
        <v>45803</v>
      </c>
      <c r="G871" s="39" t="e" vm="3">
        <v>#VALUE!</v>
      </c>
      <c r="H871" s="39" t="e" vm="2">
        <v>#VALUE!</v>
      </c>
      <c r="I871" s="42" t="s">
        <v>2999</v>
      </c>
      <c r="J871" s="39" t="s">
        <v>149</v>
      </c>
      <c r="K871" s="39" t="s">
        <v>150</v>
      </c>
      <c r="L871" s="42" t="s">
        <v>4103</v>
      </c>
      <c r="M871" s="42" t="s">
        <v>3916</v>
      </c>
      <c r="N871" s="42" t="s">
        <v>210</v>
      </c>
      <c r="O871" s="42" t="s">
        <v>32</v>
      </c>
      <c r="P871" s="42" t="s">
        <v>114</v>
      </c>
      <c r="Q871" s="30">
        <f>1423500*20</f>
        <v>28470000</v>
      </c>
      <c r="R871" s="30">
        <f>1423500*20</f>
        <v>28470000</v>
      </c>
      <c r="S871" s="30">
        <v>28722787.894228</v>
      </c>
      <c r="T871" s="32" t="s">
        <v>34</v>
      </c>
      <c r="U871" s="32" t="s">
        <v>80</v>
      </c>
      <c r="V871" s="39" t="s">
        <v>81</v>
      </c>
      <c r="W871" s="42" t="s">
        <v>4104</v>
      </c>
      <c r="X871" s="39" t="s">
        <v>38</v>
      </c>
      <c r="Y871" s="43">
        <v>46022</v>
      </c>
    </row>
    <row r="872" spans="1:25" ht="80.099999999999994" customHeight="1">
      <c r="A872" s="37">
        <v>870</v>
      </c>
      <c r="B872" s="38">
        <v>2074</v>
      </c>
      <c r="C872" s="39" t="s">
        <v>2732</v>
      </c>
      <c r="D872" s="40" t="s">
        <v>4105</v>
      </c>
      <c r="E872" s="41">
        <v>45805</v>
      </c>
      <c r="F872" s="41">
        <v>45581</v>
      </c>
      <c r="G872" s="39" t="e" vm="3">
        <v>#VALUE!</v>
      </c>
      <c r="H872" s="39" t="e" vm="2">
        <v>#VALUE!</v>
      </c>
      <c r="I872" s="42" t="s">
        <v>3434</v>
      </c>
      <c r="J872" s="39" t="s">
        <v>27</v>
      </c>
      <c r="K872" s="39" t="s">
        <v>4106</v>
      </c>
      <c r="L872" s="42" t="s">
        <v>191</v>
      </c>
      <c r="M872" s="42" t="s">
        <v>4107</v>
      </c>
      <c r="N872" s="42" t="s">
        <v>4108</v>
      </c>
      <c r="O872" s="42" t="s">
        <v>32</v>
      </c>
      <c r="P872" s="42" t="s">
        <v>114</v>
      </c>
      <c r="Q872" s="30">
        <v>0</v>
      </c>
      <c r="R872" s="30">
        <v>0</v>
      </c>
      <c r="S872" s="30">
        <v>0</v>
      </c>
      <c r="T872" s="32" t="s">
        <v>45</v>
      </c>
      <c r="U872" s="32" t="s">
        <v>35</v>
      </c>
      <c r="V872" s="39" t="s">
        <v>36</v>
      </c>
      <c r="W872" s="46" t="s">
        <v>4109</v>
      </c>
      <c r="X872" s="39" t="s">
        <v>38</v>
      </c>
      <c r="Y872" s="43">
        <v>45805</v>
      </c>
    </row>
    <row r="873" spans="1:25" ht="80.099999999999994" customHeight="1">
      <c r="A873" s="37">
        <v>871</v>
      </c>
      <c r="B873" s="38">
        <v>2075</v>
      </c>
      <c r="C873" s="37">
        <v>2650488</v>
      </c>
      <c r="D873" s="40" t="s">
        <v>4110</v>
      </c>
      <c r="E873" s="41">
        <v>45807</v>
      </c>
      <c r="F873" s="41">
        <v>45807</v>
      </c>
      <c r="G873" s="39" t="e" vm="38">
        <v>#VALUE!</v>
      </c>
      <c r="H873" s="39" t="e" vm="39">
        <v>#VALUE!</v>
      </c>
      <c r="I873" s="42" t="s">
        <v>4111</v>
      </c>
      <c r="J873" s="39" t="s">
        <v>27</v>
      </c>
      <c r="K873" s="39" t="s">
        <v>738</v>
      </c>
      <c r="L873" s="42" t="s">
        <v>191</v>
      </c>
      <c r="M873" s="42" t="s">
        <v>4112</v>
      </c>
      <c r="N873" s="42" t="s">
        <v>4113</v>
      </c>
      <c r="O873" s="42" t="s">
        <v>32</v>
      </c>
      <c r="P873" s="42" t="s">
        <v>114</v>
      </c>
      <c r="Q873" s="30">
        <v>9896712</v>
      </c>
      <c r="R873" s="30">
        <v>0</v>
      </c>
      <c r="S873" s="30">
        <v>0</v>
      </c>
      <c r="T873" s="32" t="s">
        <v>45</v>
      </c>
      <c r="U873" s="32" t="s">
        <v>35</v>
      </c>
      <c r="V873" s="39" t="s">
        <v>36</v>
      </c>
      <c r="W873" s="42" t="s">
        <v>4114</v>
      </c>
      <c r="X873" s="39" t="s">
        <v>183</v>
      </c>
      <c r="Y873" s="43">
        <v>46022</v>
      </c>
    </row>
    <row r="874" spans="1:25" ht="80.099999999999994" customHeight="1">
      <c r="A874" s="37">
        <v>872</v>
      </c>
      <c r="B874" s="38">
        <v>2076</v>
      </c>
      <c r="C874" s="37">
        <v>2651069</v>
      </c>
      <c r="D874" s="40" t="s">
        <v>4115</v>
      </c>
      <c r="E874" s="41">
        <v>45811</v>
      </c>
      <c r="F874" s="41">
        <v>45791</v>
      </c>
      <c r="G874" s="39" t="e" vm="36">
        <v>#VALUE!</v>
      </c>
      <c r="H874" s="39" t="e" vm="37">
        <v>#VALUE!</v>
      </c>
      <c r="I874" s="42" t="s">
        <v>272</v>
      </c>
      <c r="J874" s="39" t="s">
        <v>27</v>
      </c>
      <c r="K874" s="39" t="s">
        <v>4116</v>
      </c>
      <c r="L874" s="42" t="s">
        <v>4117</v>
      </c>
      <c r="M874" s="42" t="s">
        <v>191</v>
      </c>
      <c r="N874" s="42" t="s">
        <v>4118</v>
      </c>
      <c r="O874" s="42" t="s">
        <v>32</v>
      </c>
      <c r="P874" s="42" t="s">
        <v>114</v>
      </c>
      <c r="Q874" s="30">
        <f>40*1423500</f>
        <v>56940000</v>
      </c>
      <c r="R874" s="30">
        <v>0</v>
      </c>
      <c r="S874" s="30">
        <v>0</v>
      </c>
      <c r="T874" s="32" t="s">
        <v>34</v>
      </c>
      <c r="U874" s="32" t="s">
        <v>35</v>
      </c>
      <c r="V874" s="39" t="s">
        <v>36</v>
      </c>
      <c r="W874" s="44" t="s">
        <v>4119</v>
      </c>
      <c r="X874" s="39" t="s">
        <v>38</v>
      </c>
      <c r="Y874" s="43">
        <v>45930</v>
      </c>
    </row>
    <row r="875" spans="1:25" ht="80.099999999999994" customHeight="1">
      <c r="A875" s="37">
        <v>873</v>
      </c>
      <c r="B875" s="38">
        <v>2077</v>
      </c>
      <c r="C875" s="37">
        <v>2651718</v>
      </c>
      <c r="D875" s="40" t="s">
        <v>4120</v>
      </c>
      <c r="E875" s="41">
        <v>45812</v>
      </c>
      <c r="F875" s="41">
        <v>45784</v>
      </c>
      <c r="G875" s="39" t="e" vm="91">
        <v>#VALUE!</v>
      </c>
      <c r="H875" s="39" t="e" vm="20">
        <v>#VALUE!</v>
      </c>
      <c r="I875" s="42" t="s">
        <v>4121</v>
      </c>
      <c r="J875" s="39" t="s">
        <v>27</v>
      </c>
      <c r="K875" s="39" t="s">
        <v>4122</v>
      </c>
      <c r="L875" s="42" t="s">
        <v>4123</v>
      </c>
      <c r="M875" s="42" t="s">
        <v>4124</v>
      </c>
      <c r="N875" s="42" t="s">
        <v>4125</v>
      </c>
      <c r="O875" s="42" t="s">
        <v>32</v>
      </c>
      <c r="P875" s="42" t="s">
        <v>33</v>
      </c>
      <c r="Q875" s="30">
        <v>16400000</v>
      </c>
      <c r="R875" s="30">
        <v>0</v>
      </c>
      <c r="S875" s="30">
        <v>0</v>
      </c>
      <c r="T875" s="32" t="s">
        <v>34</v>
      </c>
      <c r="U875" s="32" t="s">
        <v>35</v>
      </c>
      <c r="V875" s="39" t="s">
        <v>36</v>
      </c>
      <c r="W875" s="42" t="s">
        <v>4126</v>
      </c>
      <c r="X875" s="39" t="s">
        <v>38</v>
      </c>
      <c r="Y875" s="41">
        <v>45838</v>
      </c>
    </row>
    <row r="876" spans="1:25" ht="80.099999999999994" customHeight="1">
      <c r="A876" s="37">
        <v>874</v>
      </c>
      <c r="B876" s="38">
        <v>78</v>
      </c>
      <c r="C876" s="39" t="s">
        <v>2732</v>
      </c>
      <c r="D876" s="40" t="s">
        <v>4127</v>
      </c>
      <c r="E876" s="41">
        <v>45792</v>
      </c>
      <c r="F876" s="41">
        <v>45792</v>
      </c>
      <c r="G876" s="39" t="e" vm="13">
        <v>#VALUE!</v>
      </c>
      <c r="H876" s="39" t="e" vm="14">
        <v>#VALUE!</v>
      </c>
      <c r="I876" s="42" t="s">
        <v>4128</v>
      </c>
      <c r="J876" s="39" t="s">
        <v>149</v>
      </c>
      <c r="K876" s="39" t="s">
        <v>150</v>
      </c>
      <c r="L876" s="42" t="s">
        <v>4129</v>
      </c>
      <c r="M876" s="42" t="s">
        <v>191</v>
      </c>
      <c r="N876" s="42" t="s">
        <v>4130</v>
      </c>
      <c r="O876" s="42" t="s">
        <v>32</v>
      </c>
      <c r="P876" s="42" t="s">
        <v>114</v>
      </c>
      <c r="Q876" s="30">
        <v>80739604.319999993</v>
      </c>
      <c r="R876" s="30">
        <v>80739604.319999993</v>
      </c>
      <c r="S876" s="30">
        <v>81669932.783258289</v>
      </c>
      <c r="T876" s="32" t="s">
        <v>34</v>
      </c>
      <c r="U876" s="32" t="s">
        <v>80</v>
      </c>
      <c r="V876" s="39" t="s">
        <v>81</v>
      </c>
      <c r="W876" s="42" t="s">
        <v>4131</v>
      </c>
      <c r="X876" s="39" t="s">
        <v>38</v>
      </c>
      <c r="Y876" s="43">
        <v>45930</v>
      </c>
    </row>
    <row r="877" spans="1:25" ht="80.099999999999994" customHeight="1">
      <c r="A877" s="37">
        <v>875</v>
      </c>
      <c r="B877" s="38">
        <v>2079</v>
      </c>
      <c r="C877" s="37">
        <v>2652407</v>
      </c>
      <c r="D877" s="40" t="s">
        <v>4132</v>
      </c>
      <c r="E877" s="41">
        <v>45812</v>
      </c>
      <c r="F877" s="41">
        <v>45811</v>
      </c>
      <c r="G877" s="39" t="e" vm="3">
        <v>#VALUE!</v>
      </c>
      <c r="H877" s="39" t="e" vm="2">
        <v>#VALUE!</v>
      </c>
      <c r="I877" s="42" t="s">
        <v>939</v>
      </c>
      <c r="J877" s="39" t="s">
        <v>149</v>
      </c>
      <c r="K877" s="39" t="s">
        <v>150</v>
      </c>
      <c r="L877" s="42" t="s">
        <v>4133</v>
      </c>
      <c r="M877" s="42" t="s">
        <v>4134</v>
      </c>
      <c r="N877" s="42" t="s">
        <v>210</v>
      </c>
      <c r="O877" s="42" t="s">
        <v>32</v>
      </c>
      <c r="P877" s="42" t="s">
        <v>114</v>
      </c>
      <c r="Q877" s="30">
        <f>20*1423500</f>
        <v>28470000</v>
      </c>
      <c r="R877" s="30">
        <f>20*1423500</f>
        <v>28470000</v>
      </c>
      <c r="S877" s="30">
        <v>28692214.978039999</v>
      </c>
      <c r="T877" s="32" t="s">
        <v>34</v>
      </c>
      <c r="U877" s="32" t="s">
        <v>80</v>
      </c>
      <c r="V877" s="39" t="s">
        <v>81</v>
      </c>
      <c r="W877" s="42" t="s">
        <v>4135</v>
      </c>
      <c r="X877" s="39" t="s">
        <v>38</v>
      </c>
      <c r="Y877" s="41">
        <v>45838</v>
      </c>
    </row>
    <row r="878" spans="1:25" ht="80.099999999999994" customHeight="1">
      <c r="A878" s="37">
        <v>876</v>
      </c>
      <c r="B878" s="38">
        <v>2080</v>
      </c>
      <c r="C878" s="39" t="s">
        <v>2732</v>
      </c>
      <c r="D878" s="40" t="s">
        <v>4110</v>
      </c>
      <c r="E878" s="41">
        <v>45812</v>
      </c>
      <c r="F878" s="41">
        <v>45807</v>
      </c>
      <c r="G878" s="39" t="e" vm="38">
        <v>#VALUE!</v>
      </c>
      <c r="H878" s="39" t="e" vm="39">
        <v>#VALUE!</v>
      </c>
      <c r="I878" s="42" t="s">
        <v>2806</v>
      </c>
      <c r="J878" s="39" t="s">
        <v>27</v>
      </c>
      <c r="K878" s="39" t="s">
        <v>346</v>
      </c>
      <c r="L878" s="42" t="s">
        <v>4136</v>
      </c>
      <c r="M878" s="42" t="s">
        <v>191</v>
      </c>
      <c r="N878" s="42" t="s">
        <v>3905</v>
      </c>
      <c r="O878" s="42" t="s">
        <v>32</v>
      </c>
      <c r="P878" s="42" t="s">
        <v>114</v>
      </c>
      <c r="Q878" s="30">
        <v>0</v>
      </c>
      <c r="R878" s="30">
        <v>0</v>
      </c>
      <c r="S878" s="30">
        <v>0</v>
      </c>
      <c r="T878" s="32" t="s">
        <v>34</v>
      </c>
      <c r="U878" s="32" t="s">
        <v>35</v>
      </c>
      <c r="V878" s="39" t="s">
        <v>36</v>
      </c>
      <c r="W878" s="45" t="s">
        <v>4137</v>
      </c>
      <c r="X878" s="39" t="s">
        <v>38</v>
      </c>
      <c r="Y878" s="41">
        <v>45813</v>
      </c>
    </row>
    <row r="879" spans="1:25" ht="80.099999999999994" customHeight="1">
      <c r="A879" s="37">
        <v>877</v>
      </c>
      <c r="B879" s="38">
        <v>2081</v>
      </c>
      <c r="C879" s="39" t="s">
        <v>49</v>
      </c>
      <c r="D879" s="40" t="s">
        <v>4138</v>
      </c>
      <c r="E879" s="41">
        <v>45803</v>
      </c>
      <c r="F879" s="41">
        <v>45796</v>
      </c>
      <c r="G879" s="39" t="e" vm="3">
        <v>#VALUE!</v>
      </c>
      <c r="H879" s="39" t="e" vm="2">
        <v>#VALUE!</v>
      </c>
      <c r="I879" s="42" t="s">
        <v>4139</v>
      </c>
      <c r="J879" s="39" t="s">
        <v>52</v>
      </c>
      <c r="K879" s="39" t="s">
        <v>3246</v>
      </c>
      <c r="L879" s="42" t="s">
        <v>4140</v>
      </c>
      <c r="M879" s="42" t="s">
        <v>4141</v>
      </c>
      <c r="N879" s="42" t="s">
        <v>4142</v>
      </c>
      <c r="O879" s="42" t="s">
        <v>32</v>
      </c>
      <c r="P879" s="42" t="s">
        <v>114</v>
      </c>
      <c r="Q879" s="30">
        <v>0</v>
      </c>
      <c r="R879" s="30">
        <v>0</v>
      </c>
      <c r="S879" s="30">
        <v>0</v>
      </c>
      <c r="T879" s="32" t="s">
        <v>34</v>
      </c>
      <c r="U879" s="32" t="s">
        <v>35</v>
      </c>
      <c r="V879" s="39" t="s">
        <v>36</v>
      </c>
      <c r="W879" s="42" t="s">
        <v>4143</v>
      </c>
      <c r="X879" s="39" t="s">
        <v>38</v>
      </c>
      <c r="Y879" s="43">
        <v>46022</v>
      </c>
    </row>
    <row r="880" spans="1:25" ht="80.099999999999994" customHeight="1">
      <c r="A880" s="37">
        <v>878</v>
      </c>
      <c r="B880" s="38">
        <v>2082</v>
      </c>
      <c r="C880" s="37">
        <v>2652312</v>
      </c>
      <c r="D880" s="40" t="s">
        <v>4144</v>
      </c>
      <c r="E880" s="41">
        <v>45813</v>
      </c>
      <c r="F880" s="41">
        <v>45812</v>
      </c>
      <c r="G880" s="39" t="e" vm="3">
        <v>#VALUE!</v>
      </c>
      <c r="H880" s="39" t="e" vm="2">
        <v>#VALUE!</v>
      </c>
      <c r="I880" s="42" t="s">
        <v>542</v>
      </c>
      <c r="J880" s="39" t="s">
        <v>149</v>
      </c>
      <c r="K880" s="39" t="s">
        <v>150</v>
      </c>
      <c r="L880" s="42" t="s">
        <v>4145</v>
      </c>
      <c r="M880" s="42" t="s">
        <v>191</v>
      </c>
      <c r="N880" s="42" t="s">
        <v>210</v>
      </c>
      <c r="O880" s="42" t="s">
        <v>32</v>
      </c>
      <c r="P880" s="42" t="s">
        <v>114</v>
      </c>
      <c r="Q880" s="30">
        <f>20*1423500</f>
        <v>28470000</v>
      </c>
      <c r="R880" s="30">
        <f>20*1423500</f>
        <v>28470000</v>
      </c>
      <c r="S880" s="30">
        <v>29157808.510487001</v>
      </c>
      <c r="T880" s="32" t="s">
        <v>34</v>
      </c>
      <c r="U880" s="32" t="s">
        <v>80</v>
      </c>
      <c r="V880" s="39" t="s">
        <v>81</v>
      </c>
      <c r="W880" s="42" t="s">
        <v>4146</v>
      </c>
      <c r="X880" s="39" t="s">
        <v>38</v>
      </c>
      <c r="Y880" s="43">
        <v>46022</v>
      </c>
    </row>
    <row r="881" spans="1:25" ht="80.099999999999994" customHeight="1">
      <c r="A881" s="37">
        <v>879</v>
      </c>
      <c r="B881" s="38">
        <v>2083</v>
      </c>
      <c r="C881" s="37">
        <v>2649438</v>
      </c>
      <c r="D881" s="40" t="s">
        <v>4147</v>
      </c>
      <c r="E881" s="41">
        <v>45805</v>
      </c>
      <c r="F881" s="41">
        <v>45784</v>
      </c>
      <c r="G881" s="39" t="e" vm="3">
        <v>#VALUE!</v>
      </c>
      <c r="H881" s="39" t="e" vm="2">
        <v>#VALUE!</v>
      </c>
      <c r="I881" s="42" t="s">
        <v>4148</v>
      </c>
      <c r="J881" s="39" t="s">
        <v>27</v>
      </c>
      <c r="K881" s="39" t="s">
        <v>4149</v>
      </c>
      <c r="L881" s="42" t="s">
        <v>4150</v>
      </c>
      <c r="M881" s="42" t="s">
        <v>4151</v>
      </c>
      <c r="N881" s="42" t="s">
        <v>4152</v>
      </c>
      <c r="O881" s="42" t="s">
        <v>32</v>
      </c>
      <c r="P881" s="42" t="s">
        <v>114</v>
      </c>
      <c r="Q881" s="30">
        <v>390398000</v>
      </c>
      <c r="R881" s="30">
        <v>0</v>
      </c>
      <c r="S881" s="30">
        <v>0</v>
      </c>
      <c r="T881" s="32" t="s">
        <v>34</v>
      </c>
      <c r="U881" s="32" t="s">
        <v>35</v>
      </c>
      <c r="V881" s="39" t="s">
        <v>36</v>
      </c>
      <c r="W881" s="42" t="s">
        <v>4153</v>
      </c>
      <c r="X881" s="39" t="s">
        <v>38</v>
      </c>
      <c r="Y881" s="43">
        <v>46022</v>
      </c>
    </row>
    <row r="882" spans="1:25" ht="80.099999999999994" customHeight="1">
      <c r="A882" s="37">
        <v>880</v>
      </c>
      <c r="B882" s="38">
        <v>2084</v>
      </c>
      <c r="C882" s="28">
        <v>2668682</v>
      </c>
      <c r="D882" s="40" t="s">
        <v>4154</v>
      </c>
      <c r="E882" s="41">
        <v>45814</v>
      </c>
      <c r="F882" s="41">
        <v>45811</v>
      </c>
      <c r="G882" s="39" t="e" vm="3">
        <v>#VALUE!</v>
      </c>
      <c r="H882" s="39" t="e" vm="2">
        <v>#VALUE!</v>
      </c>
      <c r="I882" s="42" t="s">
        <v>4155</v>
      </c>
      <c r="J882" s="39" t="s">
        <v>27</v>
      </c>
      <c r="K882" s="39" t="s">
        <v>2186</v>
      </c>
      <c r="L882" s="42" t="s">
        <v>4156</v>
      </c>
      <c r="M882" s="42" t="s">
        <v>191</v>
      </c>
      <c r="N882" s="42" t="s">
        <v>3905</v>
      </c>
      <c r="O882" s="42" t="s">
        <v>32</v>
      </c>
      <c r="P882" s="42" t="s">
        <v>33</v>
      </c>
      <c r="Q882" s="30">
        <v>56940000</v>
      </c>
      <c r="R882" s="30">
        <v>0</v>
      </c>
      <c r="S882" s="30">
        <v>0</v>
      </c>
      <c r="T882" s="32" t="s">
        <v>34</v>
      </c>
      <c r="U882" s="32" t="s">
        <v>35</v>
      </c>
      <c r="V882" s="39" t="s">
        <v>36</v>
      </c>
      <c r="W882" s="44" t="s">
        <v>4157</v>
      </c>
      <c r="X882" s="39" t="s">
        <v>38</v>
      </c>
      <c r="Y882" s="43">
        <v>45930</v>
      </c>
    </row>
    <row r="883" spans="1:25" ht="80.099999999999994" customHeight="1">
      <c r="A883" s="37">
        <v>881</v>
      </c>
      <c r="B883" s="38">
        <v>2085</v>
      </c>
      <c r="C883" s="39" t="s">
        <v>2732</v>
      </c>
      <c r="D883" s="40" t="s">
        <v>4158</v>
      </c>
      <c r="E883" s="41">
        <v>45818</v>
      </c>
      <c r="F883" s="41">
        <v>45814</v>
      </c>
      <c r="G883" s="39" t="e" vm="3">
        <v>#VALUE!</v>
      </c>
      <c r="H883" s="39" t="e" vm="2">
        <v>#VALUE!</v>
      </c>
      <c r="I883" s="42" t="s">
        <v>4159</v>
      </c>
      <c r="J883" s="39" t="s">
        <v>27</v>
      </c>
      <c r="K883" s="39" t="s">
        <v>4160</v>
      </c>
      <c r="L883" s="42" t="s">
        <v>191</v>
      </c>
      <c r="M883" s="42" t="s">
        <v>4161</v>
      </c>
      <c r="N883" s="42" t="s">
        <v>4162</v>
      </c>
      <c r="O883" s="42" t="s">
        <v>32</v>
      </c>
      <c r="P883" s="42" t="s">
        <v>114</v>
      </c>
      <c r="Q883" s="30">
        <v>5710200</v>
      </c>
      <c r="R883" s="30">
        <v>0</v>
      </c>
      <c r="S883" s="30">
        <v>0</v>
      </c>
      <c r="T883" s="32" t="s">
        <v>45</v>
      </c>
      <c r="U883" s="32" t="s">
        <v>35</v>
      </c>
      <c r="V883" s="39" t="s">
        <v>36</v>
      </c>
      <c r="W883" s="42" t="s">
        <v>4163</v>
      </c>
      <c r="X883" s="39" t="s">
        <v>38</v>
      </c>
      <c r="Y883" s="41">
        <v>45818</v>
      </c>
    </row>
    <row r="884" spans="1:25" ht="80.099999999999994" customHeight="1">
      <c r="A884" s="37">
        <v>882</v>
      </c>
      <c r="B884" s="38">
        <v>2086</v>
      </c>
      <c r="C884" s="37">
        <v>2653999</v>
      </c>
      <c r="D884" s="40" t="s">
        <v>4164</v>
      </c>
      <c r="E884" s="41">
        <v>45818</v>
      </c>
      <c r="F884" s="41">
        <v>45818</v>
      </c>
      <c r="G884" s="39" t="e" vm="3">
        <v>#VALUE!</v>
      </c>
      <c r="H884" s="39" t="e" vm="2">
        <v>#VALUE!</v>
      </c>
      <c r="I884" s="42" t="s">
        <v>839</v>
      </c>
      <c r="J884" s="39" t="s">
        <v>149</v>
      </c>
      <c r="K884" s="39" t="s">
        <v>150</v>
      </c>
      <c r="L884" s="42" t="s">
        <v>4165</v>
      </c>
      <c r="M884" s="42" t="s">
        <v>191</v>
      </c>
      <c r="N884" s="42" t="s">
        <v>210</v>
      </c>
      <c r="O884" s="42" t="s">
        <v>32</v>
      </c>
      <c r="P884" s="42" t="s">
        <v>33</v>
      </c>
      <c r="Q884" s="30">
        <f>1423500*20</f>
        <v>28470000</v>
      </c>
      <c r="R884" s="30">
        <f>1423500*20</f>
        <v>28470000</v>
      </c>
      <c r="S884" s="30">
        <v>28692214.978039999</v>
      </c>
      <c r="T884" s="32" t="s">
        <v>34</v>
      </c>
      <c r="U884" s="32" t="s">
        <v>80</v>
      </c>
      <c r="V884" s="39" t="s">
        <v>81</v>
      </c>
      <c r="W884" s="45" t="s">
        <v>4166</v>
      </c>
      <c r="X884" s="39" t="s">
        <v>38</v>
      </c>
      <c r="Y884" s="41">
        <v>45838</v>
      </c>
    </row>
    <row r="885" spans="1:25" ht="80.099999999999994" customHeight="1">
      <c r="A885" s="37">
        <v>883</v>
      </c>
      <c r="B885" s="38">
        <v>2087</v>
      </c>
      <c r="C885" s="39" t="s">
        <v>49</v>
      </c>
      <c r="D885" s="40" t="s">
        <v>4167</v>
      </c>
      <c r="E885" s="41">
        <v>45821</v>
      </c>
      <c r="F885" s="41">
        <v>45821</v>
      </c>
      <c r="G885" s="39" t="e" vm="3">
        <v>#VALUE!</v>
      </c>
      <c r="H885" s="39" t="e" vm="2">
        <v>#VALUE!</v>
      </c>
      <c r="I885" s="42" t="s">
        <v>2046</v>
      </c>
      <c r="J885" s="39" t="s">
        <v>27</v>
      </c>
      <c r="K885" s="39" t="s">
        <v>2979</v>
      </c>
      <c r="L885" s="42" t="s">
        <v>4168</v>
      </c>
      <c r="M885" s="42" t="s">
        <v>191</v>
      </c>
      <c r="N885" s="42" t="s">
        <v>4169</v>
      </c>
      <c r="O885" s="42" t="s">
        <v>32</v>
      </c>
      <c r="P885" s="42" t="s">
        <v>114</v>
      </c>
      <c r="Q885" s="30">
        <v>222000000</v>
      </c>
      <c r="R885" s="30">
        <v>0</v>
      </c>
      <c r="S885" s="30">
        <v>0</v>
      </c>
      <c r="T885" s="32" t="s">
        <v>34</v>
      </c>
      <c r="U885" s="32" t="s">
        <v>35</v>
      </c>
      <c r="V885" s="39" t="s">
        <v>36</v>
      </c>
      <c r="W885" s="42" t="s">
        <v>4170</v>
      </c>
      <c r="X885" s="39" t="s">
        <v>38</v>
      </c>
      <c r="Y885" s="43">
        <v>46022</v>
      </c>
    </row>
    <row r="886" spans="1:25" ht="80.099999999999994" customHeight="1">
      <c r="A886" s="37">
        <v>884</v>
      </c>
      <c r="B886" s="38">
        <v>2088</v>
      </c>
      <c r="C886" s="39" t="s">
        <v>49</v>
      </c>
      <c r="D886" s="40" t="s">
        <v>4171</v>
      </c>
      <c r="E886" s="41">
        <v>45820</v>
      </c>
      <c r="F886" s="41">
        <v>45820</v>
      </c>
      <c r="G886" s="39" t="e" vm="3">
        <v>#VALUE!</v>
      </c>
      <c r="H886" s="39" t="e" vm="2">
        <v>#VALUE!</v>
      </c>
      <c r="I886" s="42" t="s">
        <v>2046</v>
      </c>
      <c r="J886" s="39" t="s">
        <v>27</v>
      </c>
      <c r="K886" s="39" t="s">
        <v>2979</v>
      </c>
      <c r="L886" s="42" t="s">
        <v>4172</v>
      </c>
      <c r="M886" s="42" t="s">
        <v>191</v>
      </c>
      <c r="N886" s="42" t="s">
        <v>4173</v>
      </c>
      <c r="O886" s="42" t="s">
        <v>32</v>
      </c>
      <c r="P886" s="42" t="s">
        <v>114</v>
      </c>
      <c r="Q886" s="30">
        <v>4000000</v>
      </c>
      <c r="R886" s="30">
        <v>0</v>
      </c>
      <c r="S886" s="30">
        <v>0</v>
      </c>
      <c r="T886" s="32" t="s">
        <v>34</v>
      </c>
      <c r="U886" s="32" t="s">
        <v>35</v>
      </c>
      <c r="V886" s="39" t="s">
        <v>36</v>
      </c>
      <c r="W886" s="42" t="s">
        <v>4174</v>
      </c>
      <c r="X886" s="39" t="s">
        <v>38</v>
      </c>
      <c r="Y886" s="43">
        <v>46022</v>
      </c>
    </row>
    <row r="887" spans="1:25" ht="80.099999999999994" customHeight="1">
      <c r="A887" s="37">
        <v>885</v>
      </c>
      <c r="B887" s="38">
        <v>645</v>
      </c>
      <c r="C887" s="37" t="s">
        <v>4175</v>
      </c>
      <c r="D887" s="40" t="s">
        <v>4176</v>
      </c>
      <c r="E887" s="41">
        <v>43626</v>
      </c>
      <c r="F887" s="41">
        <v>43607</v>
      </c>
      <c r="G887" s="39" t="e" vm="3">
        <v>#VALUE!</v>
      </c>
      <c r="H887" s="39" t="e" vm="2">
        <v>#VALUE!</v>
      </c>
      <c r="I887" s="42" t="s">
        <v>4177</v>
      </c>
      <c r="J887" s="39" t="s">
        <v>27</v>
      </c>
      <c r="K887" s="39" t="s">
        <v>2186</v>
      </c>
      <c r="L887" s="42" t="s">
        <v>4178</v>
      </c>
      <c r="M887" s="42" t="s">
        <v>191</v>
      </c>
      <c r="N887" s="42" t="s">
        <v>4179</v>
      </c>
      <c r="O887" s="42" t="s">
        <v>32</v>
      </c>
      <c r="P887" s="42" t="s">
        <v>114</v>
      </c>
      <c r="Q887" s="30">
        <f>17276215+3000000+3000000</f>
        <v>23276215</v>
      </c>
      <c r="R887" s="30">
        <v>0</v>
      </c>
      <c r="S887" s="30">
        <v>0</v>
      </c>
      <c r="T887" s="30" t="s">
        <v>34</v>
      </c>
      <c r="U887" s="32" t="s">
        <v>35</v>
      </c>
      <c r="V887" s="39" t="s">
        <v>36</v>
      </c>
      <c r="W887" s="44" t="s">
        <v>4180</v>
      </c>
      <c r="X887" s="39" t="s">
        <v>38</v>
      </c>
      <c r="Y887" s="43">
        <v>45930</v>
      </c>
    </row>
    <row r="888" spans="1:25" ht="80.099999999999994" customHeight="1">
      <c r="A888" s="37">
        <v>886</v>
      </c>
      <c r="B888" s="38">
        <v>2089</v>
      </c>
      <c r="C888" s="37">
        <v>2663571</v>
      </c>
      <c r="D888" s="40" t="s">
        <v>4181</v>
      </c>
      <c r="E888" s="41">
        <v>45826</v>
      </c>
      <c r="F888" s="41">
        <v>45824</v>
      </c>
      <c r="G888" s="39" t="e" vm="3">
        <v>#VALUE!</v>
      </c>
      <c r="H888" s="39" t="e" vm="2">
        <v>#VALUE!</v>
      </c>
      <c r="I888" s="42" t="s">
        <v>792</v>
      </c>
      <c r="J888" s="39" t="s">
        <v>27</v>
      </c>
      <c r="K888" s="39" t="s">
        <v>4182</v>
      </c>
      <c r="L888" s="42" t="s">
        <v>4183</v>
      </c>
      <c r="M888" s="42" t="s">
        <v>191</v>
      </c>
      <c r="N888" s="42" t="s">
        <v>3905</v>
      </c>
      <c r="O888" s="42" t="s">
        <v>32</v>
      </c>
      <c r="P888" s="42" t="s">
        <v>114</v>
      </c>
      <c r="Q888" s="30">
        <v>56940000</v>
      </c>
      <c r="R888" s="30">
        <v>0</v>
      </c>
      <c r="S888" s="30">
        <v>0</v>
      </c>
      <c r="T888" s="30" t="s">
        <v>34</v>
      </c>
      <c r="U888" s="32" t="s">
        <v>35</v>
      </c>
      <c r="V888" s="39" t="s">
        <v>36</v>
      </c>
      <c r="W888" s="45" t="s">
        <v>4184</v>
      </c>
      <c r="X888" s="39" t="s">
        <v>38</v>
      </c>
      <c r="Y888" s="43">
        <v>45930</v>
      </c>
    </row>
    <row r="889" spans="1:25" ht="80.099999999999994" customHeight="1">
      <c r="A889" s="37">
        <v>887</v>
      </c>
      <c r="B889" s="38">
        <v>2090</v>
      </c>
      <c r="C889" s="39" t="s">
        <v>49</v>
      </c>
      <c r="D889" s="40" t="s">
        <v>4185</v>
      </c>
      <c r="E889" s="41">
        <v>45826</v>
      </c>
      <c r="F889" s="41">
        <v>45826</v>
      </c>
      <c r="G889" s="39" t="e" vm="3">
        <v>#VALUE!</v>
      </c>
      <c r="H889" s="39" t="e" vm="2">
        <v>#VALUE!</v>
      </c>
      <c r="I889" s="42" t="s">
        <v>2046</v>
      </c>
      <c r="J889" s="39" t="s">
        <v>27</v>
      </c>
      <c r="K889" s="39" t="s">
        <v>2979</v>
      </c>
      <c r="L889" s="42" t="s">
        <v>4186</v>
      </c>
      <c r="M889" s="42" t="s">
        <v>191</v>
      </c>
      <c r="N889" s="42" t="s">
        <v>4187</v>
      </c>
      <c r="O889" s="42" t="s">
        <v>32</v>
      </c>
      <c r="P889" s="42" t="s">
        <v>114</v>
      </c>
      <c r="Q889" s="30">
        <v>10000000</v>
      </c>
      <c r="R889" s="30">
        <v>0</v>
      </c>
      <c r="S889" s="30">
        <v>0</v>
      </c>
      <c r="T889" s="30" t="s">
        <v>34</v>
      </c>
      <c r="U889" s="32" t="s">
        <v>35</v>
      </c>
      <c r="V889" s="39" t="s">
        <v>36</v>
      </c>
      <c r="W889" s="42" t="s">
        <v>4188</v>
      </c>
      <c r="X889" s="39" t="s">
        <v>38</v>
      </c>
      <c r="Y889" s="43">
        <v>46022</v>
      </c>
    </row>
    <row r="890" spans="1:25" ht="80.099999999999994" customHeight="1">
      <c r="A890" s="37">
        <v>888</v>
      </c>
      <c r="B890" s="38">
        <v>2091</v>
      </c>
      <c r="C890" s="39" t="s">
        <v>49</v>
      </c>
      <c r="D890" s="40" t="s">
        <v>4189</v>
      </c>
      <c r="E890" s="41">
        <v>45827</v>
      </c>
      <c r="F890" s="41">
        <v>45827</v>
      </c>
      <c r="G890" s="39" t="e" vm="3">
        <v>#VALUE!</v>
      </c>
      <c r="H890" s="39" t="e" vm="2">
        <v>#VALUE!</v>
      </c>
      <c r="I890" s="42" t="s">
        <v>2046</v>
      </c>
      <c r="J890" s="39" t="s">
        <v>27</v>
      </c>
      <c r="K890" s="39" t="s">
        <v>2979</v>
      </c>
      <c r="L890" s="42" t="s">
        <v>4190</v>
      </c>
      <c r="M890" s="42" t="s">
        <v>191</v>
      </c>
      <c r="N890" s="42" t="s">
        <v>4191</v>
      </c>
      <c r="O890" s="42" t="s">
        <v>32</v>
      </c>
      <c r="P890" s="42" t="s">
        <v>114</v>
      </c>
      <c r="Q890" s="30">
        <v>1100000</v>
      </c>
      <c r="R890" s="30">
        <v>0</v>
      </c>
      <c r="S890" s="30">
        <v>0</v>
      </c>
      <c r="T890" s="30" t="s">
        <v>34</v>
      </c>
      <c r="U890" s="32" t="s">
        <v>35</v>
      </c>
      <c r="V890" s="39" t="s">
        <v>36</v>
      </c>
      <c r="W890" s="42" t="s">
        <v>4192</v>
      </c>
      <c r="X890" s="39" t="s">
        <v>38</v>
      </c>
      <c r="Y890" s="43">
        <v>46022</v>
      </c>
    </row>
    <row r="891" spans="1:25" ht="80.099999999999994" customHeight="1">
      <c r="A891" s="37">
        <v>889</v>
      </c>
      <c r="B891" s="38">
        <v>2092</v>
      </c>
      <c r="C891" s="39" t="s">
        <v>49</v>
      </c>
      <c r="D891" s="40" t="s">
        <v>4193</v>
      </c>
      <c r="E891" s="41">
        <v>45832</v>
      </c>
      <c r="F891" s="41">
        <v>45832</v>
      </c>
      <c r="G891" s="39" t="e" vm="3">
        <v>#VALUE!</v>
      </c>
      <c r="H891" s="39" t="e" vm="2">
        <v>#VALUE!</v>
      </c>
      <c r="I891" s="42" t="s">
        <v>2046</v>
      </c>
      <c r="J891" s="39" t="s">
        <v>27</v>
      </c>
      <c r="K891" s="39" t="s">
        <v>2979</v>
      </c>
      <c r="L891" s="42" t="s">
        <v>4194</v>
      </c>
      <c r="M891" s="42" t="s">
        <v>4195</v>
      </c>
      <c r="N891" s="42" t="s">
        <v>4196</v>
      </c>
      <c r="O891" s="42" t="s">
        <v>32</v>
      </c>
      <c r="P891" s="42" t="s">
        <v>114</v>
      </c>
      <c r="Q891" s="30">
        <v>127553833.31999999</v>
      </c>
      <c r="R891" s="30">
        <v>0</v>
      </c>
      <c r="S891" s="30">
        <v>0</v>
      </c>
      <c r="T891" s="30" t="s">
        <v>34</v>
      </c>
      <c r="U891" s="32" t="s">
        <v>35</v>
      </c>
      <c r="V891" s="39" t="s">
        <v>36</v>
      </c>
      <c r="W891" s="42" t="s">
        <v>4197</v>
      </c>
      <c r="X891" s="39" t="s">
        <v>38</v>
      </c>
      <c r="Y891" s="43">
        <v>46022</v>
      </c>
    </row>
    <row r="892" spans="1:25" ht="80.099999999999994" customHeight="1">
      <c r="A892" s="37">
        <v>890</v>
      </c>
      <c r="B892" s="38">
        <v>2093</v>
      </c>
      <c r="C892" s="37">
        <v>2659830</v>
      </c>
      <c r="D892" s="40" t="s">
        <v>4198</v>
      </c>
      <c r="E892" s="41">
        <v>45835</v>
      </c>
      <c r="F892" s="41">
        <v>45835</v>
      </c>
      <c r="G892" s="39" t="e" vm="10">
        <v>#VALUE!</v>
      </c>
      <c r="H892" s="39" t="e" vm="11">
        <v>#VALUE!</v>
      </c>
      <c r="I892" s="42" t="s">
        <v>560</v>
      </c>
      <c r="J892" s="39" t="s">
        <v>149</v>
      </c>
      <c r="K892" s="39" t="s">
        <v>150</v>
      </c>
      <c r="L892" s="42" t="s">
        <v>4199</v>
      </c>
      <c r="M892" s="42" t="s">
        <v>4200</v>
      </c>
      <c r="N892" s="42" t="s">
        <v>745</v>
      </c>
      <c r="O892" s="42" t="s">
        <v>32</v>
      </c>
      <c r="P892" s="42" t="s">
        <v>114</v>
      </c>
      <c r="Q892" s="30">
        <v>28470000</v>
      </c>
      <c r="R892" s="30">
        <v>28470000</v>
      </c>
      <c r="S892" s="30">
        <v>28692214.978039999</v>
      </c>
      <c r="T892" s="30" t="s">
        <v>34</v>
      </c>
      <c r="U892" s="32" t="s">
        <v>80</v>
      </c>
      <c r="V892" s="39" t="s">
        <v>81</v>
      </c>
      <c r="W892" s="42" t="s">
        <v>4201</v>
      </c>
      <c r="X892" s="39" t="s">
        <v>38</v>
      </c>
      <c r="Y892" s="43">
        <v>46022</v>
      </c>
    </row>
    <row r="893" spans="1:25" ht="80.099999999999994" customHeight="1">
      <c r="A893" s="37">
        <v>891</v>
      </c>
      <c r="B893" s="38">
        <v>2094</v>
      </c>
      <c r="C893" s="37">
        <v>2659523</v>
      </c>
      <c r="D893" s="40" t="s">
        <v>4202</v>
      </c>
      <c r="E893" s="41">
        <v>45839</v>
      </c>
      <c r="F893" s="41">
        <v>45834</v>
      </c>
      <c r="G893" s="39" t="e" vm="10">
        <v>#VALUE!</v>
      </c>
      <c r="H893" s="39" t="e" vm="11">
        <v>#VALUE!</v>
      </c>
      <c r="I893" s="42" t="s">
        <v>2311</v>
      </c>
      <c r="J893" s="39" t="s">
        <v>27</v>
      </c>
      <c r="K893" s="39" t="s">
        <v>346</v>
      </c>
      <c r="L893" s="42" t="s">
        <v>4203</v>
      </c>
      <c r="M893" s="42" t="s">
        <v>191</v>
      </c>
      <c r="N893" s="42" t="s">
        <v>3905</v>
      </c>
      <c r="O893" s="42" t="s">
        <v>32</v>
      </c>
      <c r="P893" s="42" t="s">
        <v>33</v>
      </c>
      <c r="Q893" s="30">
        <v>53913270</v>
      </c>
      <c r="R893" s="30">
        <v>0</v>
      </c>
      <c r="S893" s="30">
        <v>0</v>
      </c>
      <c r="T893" s="32" t="s">
        <v>34</v>
      </c>
      <c r="U893" s="32" t="s">
        <v>35</v>
      </c>
      <c r="V893" s="39" t="s">
        <v>36</v>
      </c>
      <c r="W893" s="42" t="s">
        <v>4204</v>
      </c>
      <c r="X893" s="39" t="s">
        <v>38</v>
      </c>
      <c r="Y893" s="43">
        <v>46022</v>
      </c>
    </row>
    <row r="894" spans="1:25" ht="80.099999999999994" customHeight="1">
      <c r="A894" s="37">
        <v>892</v>
      </c>
      <c r="B894" s="38">
        <v>2096</v>
      </c>
      <c r="C894" s="37">
        <v>2660032</v>
      </c>
      <c r="D894" s="40" t="s">
        <v>4205</v>
      </c>
      <c r="E894" s="41">
        <v>45839</v>
      </c>
      <c r="F894" s="41">
        <v>45839</v>
      </c>
      <c r="G894" s="39" t="e" vm="17">
        <v>#VALUE!</v>
      </c>
      <c r="H894" s="39" t="e" vm="18">
        <v>#VALUE!</v>
      </c>
      <c r="I894" s="42" t="s">
        <v>538</v>
      </c>
      <c r="J894" s="39" t="s">
        <v>149</v>
      </c>
      <c r="K894" s="39" t="s">
        <v>150</v>
      </c>
      <c r="L894" s="42" t="s">
        <v>4206</v>
      </c>
      <c r="M894" s="42" t="s">
        <v>4207</v>
      </c>
      <c r="N894" s="42" t="s">
        <v>745</v>
      </c>
      <c r="O894" s="42" t="s">
        <v>32</v>
      </c>
      <c r="P894" s="42" t="s">
        <v>114</v>
      </c>
      <c r="Q894" s="30">
        <f>20*1423500</f>
        <v>28470000</v>
      </c>
      <c r="R894" s="30">
        <f>20*1423500</f>
        <v>28470000</v>
      </c>
      <c r="S894" s="30">
        <v>28614158.207795002</v>
      </c>
      <c r="T894" s="32" t="s">
        <v>34</v>
      </c>
      <c r="U894" s="32" t="s">
        <v>80</v>
      </c>
      <c r="V894" s="39" t="s">
        <v>81</v>
      </c>
      <c r="W894" s="44" t="s">
        <v>4208</v>
      </c>
      <c r="X894" s="39" t="s">
        <v>38</v>
      </c>
      <c r="Y894" s="43">
        <v>45869</v>
      </c>
    </row>
    <row r="895" spans="1:25" ht="80.099999999999994" customHeight="1">
      <c r="A895" s="37">
        <v>893</v>
      </c>
      <c r="B895" s="38">
        <v>2097</v>
      </c>
      <c r="C895" s="39" t="s">
        <v>49</v>
      </c>
      <c r="D895" s="40" t="s">
        <v>4209</v>
      </c>
      <c r="E895" s="41">
        <v>45840</v>
      </c>
      <c r="F895" s="41">
        <v>45821</v>
      </c>
      <c r="G895" s="39" t="e" vm="10">
        <v>#VALUE!</v>
      </c>
      <c r="H895" s="39" t="e" vm="11">
        <v>#VALUE!</v>
      </c>
      <c r="I895" s="42" t="s">
        <v>4210</v>
      </c>
      <c r="J895" s="39" t="s">
        <v>149</v>
      </c>
      <c r="K895" s="39" t="s">
        <v>4211</v>
      </c>
      <c r="L895" s="42" t="s">
        <v>4212</v>
      </c>
      <c r="M895" s="42" t="s">
        <v>4213</v>
      </c>
      <c r="N895" s="42" t="s">
        <v>4214</v>
      </c>
      <c r="O895" s="42" t="s">
        <v>32</v>
      </c>
      <c r="P895" s="42" t="s">
        <v>114</v>
      </c>
      <c r="Q895" s="30">
        <v>0</v>
      </c>
      <c r="R895" s="30">
        <v>0</v>
      </c>
      <c r="S895" s="30">
        <v>0</v>
      </c>
      <c r="T895" s="32" t="s">
        <v>34</v>
      </c>
      <c r="U895" s="32" t="s">
        <v>35</v>
      </c>
      <c r="V895" s="39" t="s">
        <v>36</v>
      </c>
      <c r="W895" s="42" t="s">
        <v>4215</v>
      </c>
      <c r="X895" s="39" t="s">
        <v>38</v>
      </c>
      <c r="Y895" s="43">
        <v>45847</v>
      </c>
    </row>
    <row r="896" spans="1:25" ht="80.099999999999994" customHeight="1">
      <c r="A896" s="37">
        <v>894</v>
      </c>
      <c r="B896" s="38">
        <v>2098</v>
      </c>
      <c r="C896" s="37">
        <v>2659861</v>
      </c>
      <c r="D896" s="40" t="s">
        <v>4216</v>
      </c>
      <c r="E896" s="41">
        <v>45840</v>
      </c>
      <c r="F896" s="41">
        <v>45807</v>
      </c>
      <c r="G896" s="39" t="e" vm="52">
        <v>#VALUE!</v>
      </c>
      <c r="H896" s="39" t="e" vm="2">
        <v>#VALUE!</v>
      </c>
      <c r="I896" s="42" t="s">
        <v>71</v>
      </c>
      <c r="J896" s="39" t="s">
        <v>27</v>
      </c>
      <c r="K896" s="39" t="s">
        <v>4217</v>
      </c>
      <c r="L896" s="42" t="s">
        <v>4218</v>
      </c>
      <c r="M896" s="42" t="s">
        <v>4219</v>
      </c>
      <c r="N896" s="42" t="s">
        <v>4220</v>
      </c>
      <c r="O896" s="42" t="s">
        <v>32</v>
      </c>
      <c r="P896" s="42" t="s">
        <v>114</v>
      </c>
      <c r="Q896" s="30">
        <v>82298096.049999997</v>
      </c>
      <c r="R896" s="30">
        <v>0</v>
      </c>
      <c r="S896" s="30">
        <v>0</v>
      </c>
      <c r="T896" s="32" t="s">
        <v>34</v>
      </c>
      <c r="U896" s="32" t="s">
        <v>35</v>
      </c>
      <c r="V896" s="39" t="s">
        <v>36</v>
      </c>
      <c r="W896" s="42" t="s">
        <v>4221</v>
      </c>
      <c r="X896" s="39" t="s">
        <v>38</v>
      </c>
      <c r="Y896" s="43">
        <v>45930</v>
      </c>
    </row>
    <row r="897" spans="1:25" ht="80.099999999999994" customHeight="1">
      <c r="A897" s="37">
        <v>895</v>
      </c>
      <c r="B897" s="38">
        <v>2128</v>
      </c>
      <c r="C897" s="39" t="s">
        <v>49</v>
      </c>
      <c r="D897" s="40" t="s">
        <v>4222</v>
      </c>
      <c r="E897" s="41">
        <v>45854</v>
      </c>
      <c r="F897" s="41">
        <v>44798</v>
      </c>
      <c r="G897" s="39" t="e" vm="52">
        <v>#VALUE!</v>
      </c>
      <c r="H897" s="39" t="e" vm="2">
        <v>#VALUE!</v>
      </c>
      <c r="I897" s="42" t="s">
        <v>4223</v>
      </c>
      <c r="J897" s="39" t="s">
        <v>52</v>
      </c>
      <c r="K897" s="39" t="s">
        <v>4224</v>
      </c>
      <c r="L897" s="42" t="s">
        <v>4225</v>
      </c>
      <c r="M897" s="42" t="s">
        <v>4226</v>
      </c>
      <c r="N897" s="42" t="s">
        <v>4227</v>
      </c>
      <c r="O897" s="42" t="s">
        <v>4074</v>
      </c>
      <c r="P897" s="42" t="s">
        <v>4074</v>
      </c>
      <c r="Q897" s="30">
        <v>0</v>
      </c>
      <c r="R897" s="30">
        <v>0</v>
      </c>
      <c r="S897" s="30">
        <v>0</v>
      </c>
      <c r="T897" s="32" t="s">
        <v>34</v>
      </c>
      <c r="U897" s="32" t="s">
        <v>35</v>
      </c>
      <c r="V897" s="39" t="s">
        <v>36</v>
      </c>
      <c r="W897" s="45" t="s">
        <v>4228</v>
      </c>
      <c r="X897" s="39" t="s">
        <v>38</v>
      </c>
      <c r="Y897" s="43">
        <v>45854</v>
      </c>
    </row>
    <row r="898" spans="1:25" ht="80.099999999999994" customHeight="1">
      <c r="A898" s="37">
        <v>896</v>
      </c>
      <c r="B898" s="38">
        <v>2099</v>
      </c>
      <c r="C898" s="39" t="s">
        <v>49</v>
      </c>
      <c r="D898" s="40" t="s">
        <v>4229</v>
      </c>
      <c r="E898" s="41">
        <v>45853</v>
      </c>
      <c r="F898" s="41">
        <v>45847</v>
      </c>
      <c r="G898" s="39" t="e" vm="3">
        <v>#VALUE!</v>
      </c>
      <c r="H898" s="39" t="e" vm="2">
        <v>#VALUE!</v>
      </c>
      <c r="I898" s="42" t="s">
        <v>2046</v>
      </c>
      <c r="J898" s="39" t="s">
        <v>27</v>
      </c>
      <c r="K898" s="39" t="s">
        <v>2979</v>
      </c>
      <c r="L898" s="42" t="s">
        <v>4230</v>
      </c>
      <c r="M898" s="42" t="s">
        <v>4231</v>
      </c>
      <c r="N898" s="42" t="s">
        <v>4232</v>
      </c>
      <c r="O898" s="42" t="s">
        <v>32</v>
      </c>
      <c r="P898" s="42" t="s">
        <v>114</v>
      </c>
      <c r="Q898" s="30">
        <v>0</v>
      </c>
      <c r="R898" s="30">
        <v>0</v>
      </c>
      <c r="S898" s="30">
        <v>0</v>
      </c>
      <c r="T898" s="32" t="s">
        <v>34</v>
      </c>
      <c r="U898" s="32" t="s">
        <v>35</v>
      </c>
      <c r="V898" s="39" t="s">
        <v>36</v>
      </c>
      <c r="W898" s="42" t="s">
        <v>4233</v>
      </c>
      <c r="X898" s="39" t="s">
        <v>38</v>
      </c>
      <c r="Y898" s="43">
        <v>46022</v>
      </c>
    </row>
    <row r="899" spans="1:25" ht="80.099999999999994" customHeight="1">
      <c r="A899" s="37">
        <v>897</v>
      </c>
      <c r="B899" s="38">
        <v>2100</v>
      </c>
      <c r="C899" s="37" t="s">
        <v>4234</v>
      </c>
      <c r="D899" s="40" t="s">
        <v>4235</v>
      </c>
      <c r="E899" s="41">
        <v>45856</v>
      </c>
      <c r="F899" s="41">
        <v>44847</v>
      </c>
      <c r="G899" s="39" t="e" vm="3">
        <v>#VALUE!</v>
      </c>
      <c r="H899" s="39" t="e" vm="2">
        <v>#VALUE!</v>
      </c>
      <c r="I899" s="42" t="s">
        <v>2553</v>
      </c>
      <c r="J899" s="39" t="s">
        <v>27</v>
      </c>
      <c r="K899" s="39" t="s">
        <v>4236</v>
      </c>
      <c r="L899" s="42" t="s">
        <v>4237</v>
      </c>
      <c r="M899" s="42" t="s">
        <v>4238</v>
      </c>
      <c r="N899" s="42" t="s">
        <v>4239</v>
      </c>
      <c r="O899" s="42" t="s">
        <v>32</v>
      </c>
      <c r="P899" s="42" t="s">
        <v>114</v>
      </c>
      <c r="Q899" s="30">
        <v>295440000</v>
      </c>
      <c r="R899" s="30">
        <v>0</v>
      </c>
      <c r="S899" s="30">
        <v>0</v>
      </c>
      <c r="T899" s="32" t="s">
        <v>34</v>
      </c>
      <c r="U899" s="32" t="s">
        <v>35</v>
      </c>
      <c r="V899" s="39" t="s">
        <v>36</v>
      </c>
      <c r="W899" s="42" t="s">
        <v>4240</v>
      </c>
      <c r="X899" s="39" t="s">
        <v>38</v>
      </c>
      <c r="Y899" s="43">
        <v>46022</v>
      </c>
    </row>
    <row r="900" spans="1:25" ht="80.099999999999994" customHeight="1">
      <c r="A900" s="37">
        <v>898</v>
      </c>
      <c r="B900" s="38">
        <v>2101</v>
      </c>
      <c r="C900" s="39" t="s">
        <v>49</v>
      </c>
      <c r="D900" s="40" t="s">
        <v>4241</v>
      </c>
      <c r="E900" s="41">
        <v>45855</v>
      </c>
      <c r="F900" s="41">
        <v>45855</v>
      </c>
      <c r="G900" s="39" t="e" vm="3">
        <v>#VALUE!</v>
      </c>
      <c r="H900" s="39" t="e" vm="2">
        <v>#VALUE!</v>
      </c>
      <c r="I900" s="42" t="s">
        <v>3955</v>
      </c>
      <c r="J900" s="39" t="s">
        <v>52</v>
      </c>
      <c r="K900" s="39" t="s">
        <v>3246</v>
      </c>
      <c r="L900" s="42" t="s">
        <v>3955</v>
      </c>
      <c r="M900" s="42" t="s">
        <v>4242</v>
      </c>
      <c r="N900" s="42" t="s">
        <v>4243</v>
      </c>
      <c r="O900" s="42" t="s">
        <v>32</v>
      </c>
      <c r="P900" s="42" t="s">
        <v>114</v>
      </c>
      <c r="Q900" s="30">
        <v>0</v>
      </c>
      <c r="R900" s="30">
        <v>0</v>
      </c>
      <c r="S900" s="30">
        <v>0</v>
      </c>
      <c r="T900" s="32" t="s">
        <v>34</v>
      </c>
      <c r="U900" s="32" t="s">
        <v>35</v>
      </c>
      <c r="V900" s="39" t="s">
        <v>36</v>
      </c>
      <c r="W900" s="42" t="s">
        <v>4244</v>
      </c>
      <c r="X900" s="39" t="s">
        <v>38</v>
      </c>
      <c r="Y900" s="43">
        <v>46022</v>
      </c>
    </row>
    <row r="901" spans="1:25" ht="80.099999999999994" customHeight="1">
      <c r="A901" s="37">
        <v>899</v>
      </c>
      <c r="B901" s="38">
        <v>2102</v>
      </c>
      <c r="C901" s="28">
        <v>2688698</v>
      </c>
      <c r="D901" s="40" t="s">
        <v>4245</v>
      </c>
      <c r="E901" s="41">
        <v>45855</v>
      </c>
      <c r="F901" s="41"/>
      <c r="G901" s="39" t="e" vm="10">
        <v>#VALUE!</v>
      </c>
      <c r="H901" s="39" t="e" vm="11">
        <v>#VALUE!</v>
      </c>
      <c r="I901" s="42" t="s">
        <v>4246</v>
      </c>
      <c r="J901" s="39" t="s">
        <v>27</v>
      </c>
      <c r="K901" s="39" t="s">
        <v>4247</v>
      </c>
      <c r="L901" s="42" t="s">
        <v>4248</v>
      </c>
      <c r="M901" s="42" t="s">
        <v>4249</v>
      </c>
      <c r="N901" s="42" t="s">
        <v>4250</v>
      </c>
      <c r="O901" s="42" t="s">
        <v>32</v>
      </c>
      <c r="P901" s="42" t="s">
        <v>114</v>
      </c>
      <c r="Q901" s="30">
        <v>28470000</v>
      </c>
      <c r="R901" s="30">
        <v>0</v>
      </c>
      <c r="S901" s="30">
        <v>0</v>
      </c>
      <c r="T901" s="32" t="s">
        <v>34</v>
      </c>
      <c r="U901" s="32" t="s">
        <v>35</v>
      </c>
      <c r="V901" s="39" t="s">
        <v>36</v>
      </c>
      <c r="W901" s="42" t="s">
        <v>4251</v>
      </c>
      <c r="X901" s="39" t="s">
        <v>48</v>
      </c>
      <c r="Y901" s="43">
        <v>46022</v>
      </c>
    </row>
    <row r="902" spans="1:25" ht="80.099999999999994" customHeight="1">
      <c r="A902" s="37">
        <v>900</v>
      </c>
      <c r="B902" s="38">
        <v>2103</v>
      </c>
      <c r="C902" s="37" t="s">
        <v>4252</v>
      </c>
      <c r="D902" s="40" t="s">
        <v>4253</v>
      </c>
      <c r="E902" s="41">
        <v>45855</v>
      </c>
      <c r="F902" s="41">
        <v>45854</v>
      </c>
      <c r="G902" s="39" t="e" vm="3">
        <v>#VALUE!</v>
      </c>
      <c r="H902" s="39" t="e" vm="2">
        <v>#VALUE!</v>
      </c>
      <c r="I902" s="42" t="s">
        <v>2068</v>
      </c>
      <c r="J902" s="39" t="s">
        <v>149</v>
      </c>
      <c r="K902" s="39" t="s">
        <v>150</v>
      </c>
      <c r="L902" s="42" t="s">
        <v>4254</v>
      </c>
      <c r="M902" s="42" t="s">
        <v>4255</v>
      </c>
      <c r="N902" s="42" t="s">
        <v>745</v>
      </c>
      <c r="O902" s="42" t="s">
        <v>32</v>
      </c>
      <c r="P902" s="42" t="s">
        <v>114</v>
      </c>
      <c r="Q902" s="30">
        <f>1423500*20</f>
        <v>28470000</v>
      </c>
      <c r="R902" s="30">
        <f>1423500*20</f>
        <v>28470000</v>
      </c>
      <c r="S902" s="30">
        <v>28689130.780970074</v>
      </c>
      <c r="T902" s="32" t="s">
        <v>34</v>
      </c>
      <c r="U902" s="32" t="s">
        <v>80</v>
      </c>
      <c r="V902" s="39" t="s">
        <v>81</v>
      </c>
      <c r="W902" s="42" t="s">
        <v>4256</v>
      </c>
      <c r="X902" s="39" t="s">
        <v>38</v>
      </c>
      <c r="Y902" s="43">
        <v>46022</v>
      </c>
    </row>
    <row r="903" spans="1:25" ht="80.099999999999994" customHeight="1">
      <c r="A903" s="37">
        <v>901</v>
      </c>
      <c r="B903" s="38">
        <v>2104</v>
      </c>
      <c r="C903" s="39" t="s">
        <v>49</v>
      </c>
      <c r="D903" s="40" t="s">
        <v>4257</v>
      </c>
      <c r="E903" s="41">
        <v>45856</v>
      </c>
      <c r="F903" s="41" t="s">
        <v>4258</v>
      </c>
      <c r="G903" s="39" t="e" vm="3">
        <v>#VALUE!</v>
      </c>
      <c r="H903" s="39" t="e" vm="2">
        <v>#VALUE!</v>
      </c>
      <c r="I903" s="42" t="s">
        <v>2046</v>
      </c>
      <c r="J903" s="39" t="s">
        <v>27</v>
      </c>
      <c r="K903" s="39" t="s">
        <v>2979</v>
      </c>
      <c r="L903" s="42" t="s">
        <v>4259</v>
      </c>
      <c r="M903" s="42" t="s">
        <v>191</v>
      </c>
      <c r="N903" s="42" t="s">
        <v>4260</v>
      </c>
      <c r="O903" s="42" t="s">
        <v>32</v>
      </c>
      <c r="P903" s="42" t="s">
        <v>114</v>
      </c>
      <c r="Q903" s="30">
        <v>364898</v>
      </c>
      <c r="R903" s="30">
        <v>0</v>
      </c>
      <c r="S903" s="30">
        <v>0</v>
      </c>
      <c r="T903" s="32" t="s">
        <v>34</v>
      </c>
      <c r="U903" s="32" t="s">
        <v>35</v>
      </c>
      <c r="V903" s="39" t="s">
        <v>36</v>
      </c>
      <c r="W903" s="42" t="s">
        <v>4261</v>
      </c>
      <c r="X903" s="39" t="s">
        <v>38</v>
      </c>
      <c r="Y903" s="43">
        <v>46022</v>
      </c>
    </row>
    <row r="904" spans="1:25" ht="80.099999999999994" customHeight="1">
      <c r="A904" s="37">
        <v>902</v>
      </c>
      <c r="B904" s="38">
        <v>2105</v>
      </c>
      <c r="C904" s="37" t="s">
        <v>4262</v>
      </c>
      <c r="D904" s="40" t="s">
        <v>4263</v>
      </c>
      <c r="E904" s="41">
        <v>45859</v>
      </c>
      <c r="F904" s="41">
        <v>45856</v>
      </c>
      <c r="G904" s="39" t="e" vm="6">
        <v>#VALUE!</v>
      </c>
      <c r="H904" s="39" t="e" vm="7">
        <v>#VALUE!</v>
      </c>
      <c r="I904" s="42" t="s">
        <v>538</v>
      </c>
      <c r="J904" s="39" t="s">
        <v>149</v>
      </c>
      <c r="K904" s="39" t="s">
        <v>150</v>
      </c>
      <c r="L904" s="42" t="s">
        <v>4264</v>
      </c>
      <c r="M904" s="42" t="s">
        <v>4265</v>
      </c>
      <c r="N904" s="42" t="s">
        <v>745</v>
      </c>
      <c r="O904" s="42" t="s">
        <v>32</v>
      </c>
      <c r="P904" s="42" t="s">
        <v>114</v>
      </c>
      <c r="Q904" s="30">
        <v>50000000</v>
      </c>
      <c r="R904" s="30">
        <v>50000000</v>
      </c>
      <c r="S904" s="30">
        <v>50384845.066684358</v>
      </c>
      <c r="T904" s="32" t="s">
        <v>34</v>
      </c>
      <c r="U904" s="32" t="s">
        <v>80</v>
      </c>
      <c r="V904" s="39" t="s">
        <v>81</v>
      </c>
      <c r="W904" s="42" t="s">
        <v>4266</v>
      </c>
      <c r="X904" s="39" t="s">
        <v>38</v>
      </c>
      <c r="Y904" s="43">
        <v>46022</v>
      </c>
    </row>
    <row r="905" spans="1:25" ht="80.099999999999994" customHeight="1">
      <c r="A905" s="37">
        <v>903</v>
      </c>
      <c r="B905" s="38">
        <v>2106</v>
      </c>
      <c r="C905" s="28">
        <v>2667003</v>
      </c>
      <c r="D905" s="40" t="s">
        <v>4267</v>
      </c>
      <c r="E905" s="41">
        <v>45861</v>
      </c>
      <c r="F905" s="41">
        <v>45860</v>
      </c>
      <c r="G905" s="39" t="e" vm="3">
        <v>#VALUE!</v>
      </c>
      <c r="H905" s="39" t="e" vm="2">
        <v>#VALUE!</v>
      </c>
      <c r="I905" s="42" t="s">
        <v>1928</v>
      </c>
      <c r="J905" s="39" t="s">
        <v>149</v>
      </c>
      <c r="K905" s="39" t="s">
        <v>150</v>
      </c>
      <c r="L905" s="42" t="s">
        <v>4268</v>
      </c>
      <c r="M905" s="42" t="s">
        <v>4265</v>
      </c>
      <c r="N905" s="42" t="s">
        <v>745</v>
      </c>
      <c r="O905" s="42" t="s">
        <v>32</v>
      </c>
      <c r="P905" s="42" t="s">
        <v>33</v>
      </c>
      <c r="Q905" s="30">
        <f>1423500*20</f>
        <v>28470000</v>
      </c>
      <c r="R905" s="30">
        <f>1423500*20</f>
        <v>28470000</v>
      </c>
      <c r="S905" s="30">
        <v>28614158.207795002</v>
      </c>
      <c r="T905" s="32" t="s">
        <v>34</v>
      </c>
      <c r="U905" s="32" t="s">
        <v>80</v>
      </c>
      <c r="V905" s="39" t="s">
        <v>81</v>
      </c>
      <c r="W905" s="46" t="s">
        <v>4269</v>
      </c>
      <c r="X905" s="39" t="s">
        <v>38</v>
      </c>
      <c r="Y905" s="43">
        <v>45930</v>
      </c>
    </row>
    <row r="906" spans="1:25" ht="80.099999999999994" customHeight="1">
      <c r="A906" s="37">
        <v>904</v>
      </c>
      <c r="B906" s="38">
        <v>2107</v>
      </c>
      <c r="C906" s="28">
        <v>2669432</v>
      </c>
      <c r="D906" s="40" t="s">
        <v>4270</v>
      </c>
      <c r="E906" s="41">
        <v>45866</v>
      </c>
      <c r="F906" s="41"/>
      <c r="G906" s="39" t="e" vm="94">
        <v>#VALUE!</v>
      </c>
      <c r="H906" s="39" t="e" vm="31">
        <v>#VALUE!</v>
      </c>
      <c r="I906" s="42" t="s">
        <v>4271</v>
      </c>
      <c r="J906" s="39" t="s">
        <v>27</v>
      </c>
      <c r="K906" s="39" t="s">
        <v>856</v>
      </c>
      <c r="L906" s="42" t="s">
        <v>4272</v>
      </c>
      <c r="M906" s="42" t="s">
        <v>191</v>
      </c>
      <c r="N906" s="42" t="s">
        <v>3905</v>
      </c>
      <c r="O906" s="42" t="s">
        <v>32</v>
      </c>
      <c r="P906" s="42" t="s">
        <v>33</v>
      </c>
      <c r="Q906" s="30">
        <v>14580360</v>
      </c>
      <c r="R906" s="30">
        <v>0</v>
      </c>
      <c r="S906" s="30">
        <v>0</v>
      </c>
      <c r="T906" s="32" t="s">
        <v>34</v>
      </c>
      <c r="U906" s="32" t="s">
        <v>35</v>
      </c>
      <c r="V906" s="39" t="s">
        <v>36</v>
      </c>
      <c r="W906" s="42" t="s">
        <v>4273</v>
      </c>
      <c r="X906" s="39" t="s">
        <v>38</v>
      </c>
      <c r="Y906" s="43">
        <v>46022</v>
      </c>
    </row>
    <row r="907" spans="1:25" ht="80.099999999999994" customHeight="1">
      <c r="A907" s="37">
        <v>905</v>
      </c>
      <c r="B907" s="38">
        <v>2108</v>
      </c>
      <c r="C907" s="28">
        <v>2666989</v>
      </c>
      <c r="D907" s="40" t="s">
        <v>4274</v>
      </c>
      <c r="E907" s="41">
        <v>45861</v>
      </c>
      <c r="F907" s="41">
        <v>45593</v>
      </c>
      <c r="G907" s="39" t="e" vm="19">
        <v>#VALUE!</v>
      </c>
      <c r="H907" s="39" t="e" vm="20">
        <v>#VALUE!</v>
      </c>
      <c r="I907" s="42" t="s">
        <v>4275</v>
      </c>
      <c r="J907" s="39" t="s">
        <v>27</v>
      </c>
      <c r="K907" s="39" t="s">
        <v>463</v>
      </c>
      <c r="L907" s="42" t="s">
        <v>4276</v>
      </c>
      <c r="M907" s="42" t="s">
        <v>4277</v>
      </c>
      <c r="N907" s="42" t="s">
        <v>4278</v>
      </c>
      <c r="O907" s="42" t="s">
        <v>32</v>
      </c>
      <c r="P907" s="42" t="s">
        <v>33</v>
      </c>
      <c r="Q907" s="30">
        <v>183816000</v>
      </c>
      <c r="R907" s="30">
        <v>0</v>
      </c>
      <c r="S907" s="30">
        <v>0</v>
      </c>
      <c r="T907" s="32" t="s">
        <v>34</v>
      </c>
      <c r="U907" s="32" t="s">
        <v>35</v>
      </c>
      <c r="V907" s="39" t="s">
        <v>36</v>
      </c>
      <c r="W907" s="42" t="s">
        <v>4279</v>
      </c>
      <c r="X907" s="39" t="s">
        <v>38</v>
      </c>
      <c r="Y907" s="43">
        <v>46022</v>
      </c>
    </row>
    <row r="908" spans="1:25" ht="80.099999999999994" customHeight="1">
      <c r="A908" s="37">
        <v>906</v>
      </c>
      <c r="B908" s="38">
        <v>2109</v>
      </c>
      <c r="C908" s="28">
        <v>2668843</v>
      </c>
      <c r="D908" s="53" t="s">
        <v>4280</v>
      </c>
      <c r="E908" s="54">
        <v>45867</v>
      </c>
      <c r="F908" s="54">
        <v>45197</v>
      </c>
      <c r="G908" s="55" t="e" vm="52">
        <v>#VALUE!</v>
      </c>
      <c r="H908" s="55" t="e" vm="2">
        <v>#VALUE!</v>
      </c>
      <c r="I908" s="45" t="s">
        <v>4281</v>
      </c>
      <c r="J908" s="55" t="s">
        <v>27</v>
      </c>
      <c r="K908" s="55" t="s">
        <v>933</v>
      </c>
      <c r="L908" s="45" t="s">
        <v>4282</v>
      </c>
      <c r="M908" s="45" t="s">
        <v>4283</v>
      </c>
      <c r="N908" s="45" t="s">
        <v>4284</v>
      </c>
      <c r="O908" s="45" t="s">
        <v>32</v>
      </c>
      <c r="P908" s="42" t="s">
        <v>114</v>
      </c>
      <c r="Q908" s="34">
        <v>46712000</v>
      </c>
      <c r="R908" s="34">
        <v>0</v>
      </c>
      <c r="S908" s="30">
        <v>0</v>
      </c>
      <c r="T908" s="32" t="s">
        <v>34</v>
      </c>
      <c r="U908" s="35" t="s">
        <v>35</v>
      </c>
      <c r="V908" s="36" t="s">
        <v>36</v>
      </c>
      <c r="W908" s="46" t="s">
        <v>4285</v>
      </c>
      <c r="X908" s="39" t="s">
        <v>38</v>
      </c>
      <c r="Y908" s="43">
        <v>45930</v>
      </c>
    </row>
    <row r="909" spans="1:25" ht="80.099999999999994" customHeight="1">
      <c r="A909" s="37">
        <v>907</v>
      </c>
      <c r="B909" s="38">
        <v>2110</v>
      </c>
      <c r="C909" s="39" t="s">
        <v>49</v>
      </c>
      <c r="D909" s="53" t="s">
        <v>4286</v>
      </c>
      <c r="E909" s="54">
        <v>45868</v>
      </c>
      <c r="F909" s="54">
        <v>45868</v>
      </c>
      <c r="G909" s="55" t="e" vm="3">
        <v>#VALUE!</v>
      </c>
      <c r="H909" s="55" t="e" vm="2">
        <v>#VALUE!</v>
      </c>
      <c r="I909" s="45" t="s">
        <v>2046</v>
      </c>
      <c r="J909" s="55" t="s">
        <v>27</v>
      </c>
      <c r="K909" s="55" t="s">
        <v>4287</v>
      </c>
      <c r="L909" s="45" t="s">
        <v>4288</v>
      </c>
      <c r="M909" s="45" t="s">
        <v>30</v>
      </c>
      <c r="N909" s="45" t="s">
        <v>4289</v>
      </c>
      <c r="O909" s="45" t="s">
        <v>32</v>
      </c>
      <c r="P909" s="45" t="s">
        <v>114</v>
      </c>
      <c r="Q909" s="34">
        <v>4000000</v>
      </c>
      <c r="R909" s="34">
        <v>0</v>
      </c>
      <c r="S909" s="30">
        <v>0</v>
      </c>
      <c r="T909" s="35" t="s">
        <v>34</v>
      </c>
      <c r="U909" s="35" t="s">
        <v>35</v>
      </c>
      <c r="V909" s="36" t="s">
        <v>36</v>
      </c>
      <c r="W909" s="42" t="s">
        <v>4290</v>
      </c>
      <c r="X909" s="39" t="s">
        <v>38</v>
      </c>
      <c r="Y909" s="43">
        <v>46022</v>
      </c>
    </row>
    <row r="910" spans="1:25" ht="80.099999999999994" customHeight="1">
      <c r="A910" s="37">
        <v>908</v>
      </c>
      <c r="B910" s="38">
        <v>2111</v>
      </c>
      <c r="C910" s="39" t="s">
        <v>49</v>
      </c>
      <c r="D910" s="53" t="s">
        <v>4291</v>
      </c>
      <c r="E910" s="54">
        <v>45868</v>
      </c>
      <c r="F910" s="54">
        <v>45868</v>
      </c>
      <c r="G910" s="55" t="e" vm="3">
        <v>#VALUE!</v>
      </c>
      <c r="H910" s="55" t="e" vm="2">
        <v>#VALUE!</v>
      </c>
      <c r="I910" s="45" t="s">
        <v>2046</v>
      </c>
      <c r="J910" s="55" t="s">
        <v>27</v>
      </c>
      <c r="K910" s="55" t="s">
        <v>4287</v>
      </c>
      <c r="L910" s="45" t="s">
        <v>4292</v>
      </c>
      <c r="M910" s="45" t="s">
        <v>42</v>
      </c>
      <c r="N910" s="45" t="s">
        <v>4293</v>
      </c>
      <c r="O910" s="45" t="s">
        <v>32</v>
      </c>
      <c r="P910" s="45" t="s">
        <v>114</v>
      </c>
      <c r="Q910" s="34">
        <v>19000000</v>
      </c>
      <c r="R910" s="34">
        <v>0</v>
      </c>
      <c r="S910" s="30">
        <v>0</v>
      </c>
      <c r="T910" s="35" t="s">
        <v>34</v>
      </c>
      <c r="U910" s="35" t="s">
        <v>35</v>
      </c>
      <c r="V910" s="36" t="s">
        <v>36</v>
      </c>
      <c r="W910" s="42" t="s">
        <v>4294</v>
      </c>
      <c r="X910" s="39" t="s">
        <v>38</v>
      </c>
      <c r="Y910" s="43">
        <v>46022</v>
      </c>
    </row>
    <row r="911" spans="1:25" ht="80.099999999999994" customHeight="1">
      <c r="A911" s="37">
        <v>909</v>
      </c>
      <c r="B911" s="38">
        <v>2112</v>
      </c>
      <c r="C911" s="28">
        <v>2668955</v>
      </c>
      <c r="D911" s="53" t="s">
        <v>4295</v>
      </c>
      <c r="E911" s="54">
        <v>45870</v>
      </c>
      <c r="F911" s="54">
        <v>45976</v>
      </c>
      <c r="G911" s="55" t="e" vm="10">
        <v>#VALUE!</v>
      </c>
      <c r="H911" s="55" t="e" vm="11">
        <v>#VALUE!</v>
      </c>
      <c r="I911" s="45" t="s">
        <v>4296</v>
      </c>
      <c r="J911" s="55" t="s">
        <v>27</v>
      </c>
      <c r="K911" s="55" t="s">
        <v>4297</v>
      </c>
      <c r="L911" s="45" t="s">
        <v>4298</v>
      </c>
      <c r="M911" s="45" t="s">
        <v>4299</v>
      </c>
      <c r="N911" s="45" t="s">
        <v>4300</v>
      </c>
      <c r="O911" s="45" t="s">
        <v>32</v>
      </c>
      <c r="P911" s="42" t="s">
        <v>33</v>
      </c>
      <c r="Q911" s="34">
        <v>47405000</v>
      </c>
      <c r="R911" s="34">
        <v>0</v>
      </c>
      <c r="S911" s="30">
        <v>0</v>
      </c>
      <c r="T911" s="35" t="s">
        <v>34</v>
      </c>
      <c r="U911" s="35" t="s">
        <v>35</v>
      </c>
      <c r="V911" s="36" t="s">
        <v>36</v>
      </c>
      <c r="W911" s="42" t="s">
        <v>4301</v>
      </c>
      <c r="X911" s="55" t="s">
        <v>38</v>
      </c>
      <c r="Y911" s="43">
        <v>46022</v>
      </c>
    </row>
    <row r="912" spans="1:25" ht="80.099999999999994" customHeight="1">
      <c r="A912" s="37">
        <v>910</v>
      </c>
      <c r="B912" s="38">
        <v>2113</v>
      </c>
      <c r="C912" s="28">
        <v>2669919</v>
      </c>
      <c r="D912" s="53" t="s">
        <v>4302</v>
      </c>
      <c r="E912" s="54">
        <v>45874</v>
      </c>
      <c r="F912" s="54">
        <v>45854</v>
      </c>
      <c r="G912" s="55" t="e" vm="3">
        <v>#VALUE!</v>
      </c>
      <c r="H912" s="55" t="e" vm="2">
        <v>#VALUE!</v>
      </c>
      <c r="I912" s="45" t="s">
        <v>4303</v>
      </c>
      <c r="J912" s="39" t="s">
        <v>119</v>
      </c>
      <c r="K912" s="55" t="s">
        <v>279</v>
      </c>
      <c r="L912" s="45" t="s">
        <v>4304</v>
      </c>
      <c r="M912" s="45" t="s">
        <v>30</v>
      </c>
      <c r="N912" s="45"/>
      <c r="O912" s="45" t="s">
        <v>32</v>
      </c>
      <c r="P912" s="45" t="s">
        <v>114</v>
      </c>
      <c r="Q912" s="34">
        <v>113880000</v>
      </c>
      <c r="R912" s="34">
        <v>0</v>
      </c>
      <c r="S912" s="30">
        <v>0</v>
      </c>
      <c r="T912" s="35" t="s">
        <v>34</v>
      </c>
      <c r="U912" s="35" t="s">
        <v>35</v>
      </c>
      <c r="V912" s="36" t="s">
        <v>36</v>
      </c>
      <c r="W912" s="42" t="s">
        <v>4305</v>
      </c>
      <c r="X912" s="55" t="s">
        <v>38</v>
      </c>
      <c r="Y912" s="43">
        <v>46022</v>
      </c>
    </row>
    <row r="913" spans="1:25" ht="90">
      <c r="A913" s="37">
        <v>911</v>
      </c>
      <c r="B913" s="38">
        <v>2114</v>
      </c>
      <c r="C913" s="55" t="s">
        <v>49</v>
      </c>
      <c r="D913" s="53" t="s">
        <v>4306</v>
      </c>
      <c r="E913" s="54">
        <v>45875</v>
      </c>
      <c r="F913" s="54">
        <v>45875</v>
      </c>
      <c r="G913" s="55" t="e" vm="3">
        <v>#VALUE!</v>
      </c>
      <c r="H913" s="55" t="e" vm="2">
        <v>#VALUE!</v>
      </c>
      <c r="I913" s="45" t="s">
        <v>2046</v>
      </c>
      <c r="J913" s="55" t="s">
        <v>27</v>
      </c>
      <c r="K913" s="55" t="s">
        <v>4287</v>
      </c>
      <c r="L913" s="45" t="s">
        <v>4307</v>
      </c>
      <c r="M913" s="45" t="s">
        <v>30</v>
      </c>
      <c r="N913" s="45" t="s">
        <v>4308</v>
      </c>
      <c r="O913" s="45" t="s">
        <v>32</v>
      </c>
      <c r="P913" s="45" t="s">
        <v>114</v>
      </c>
      <c r="Q913" s="34">
        <v>108000000</v>
      </c>
      <c r="R913" s="34">
        <v>0</v>
      </c>
      <c r="S913" s="30">
        <v>0</v>
      </c>
      <c r="T913" s="35" t="s">
        <v>34</v>
      </c>
      <c r="U913" s="35" t="s">
        <v>35</v>
      </c>
      <c r="V913" s="36" t="s">
        <v>36</v>
      </c>
      <c r="W913" s="42" t="s">
        <v>4309</v>
      </c>
      <c r="X913" s="55" t="s">
        <v>38</v>
      </c>
      <c r="Y913" s="43">
        <v>46022</v>
      </c>
    </row>
    <row r="914" spans="1:25" ht="45">
      <c r="A914" s="37">
        <v>912</v>
      </c>
      <c r="B914" s="38">
        <v>2115</v>
      </c>
      <c r="C914" s="55" t="s">
        <v>49</v>
      </c>
      <c r="D914" s="53" t="s">
        <v>4310</v>
      </c>
      <c r="E914" s="54">
        <v>45880</v>
      </c>
      <c r="F914" s="54">
        <v>45873</v>
      </c>
      <c r="G914" s="55" t="e" vm="10">
        <v>#VALUE!</v>
      </c>
      <c r="H914" s="55" t="e" vm="11">
        <v>#VALUE!</v>
      </c>
      <c r="I914" s="45" t="s">
        <v>4311</v>
      </c>
      <c r="J914" s="55" t="s">
        <v>52</v>
      </c>
      <c r="K914" s="55" t="s">
        <v>3246</v>
      </c>
      <c r="L914" s="45" t="s">
        <v>4312</v>
      </c>
      <c r="M914" s="45" t="s">
        <v>4313</v>
      </c>
      <c r="N914" s="45"/>
      <c r="O914" s="45" t="s">
        <v>32</v>
      </c>
      <c r="P914" s="45" t="s">
        <v>114</v>
      </c>
      <c r="Q914" s="34">
        <v>0</v>
      </c>
      <c r="R914" s="34">
        <v>0</v>
      </c>
      <c r="S914" s="30">
        <v>0</v>
      </c>
      <c r="T914" s="35" t="s">
        <v>34</v>
      </c>
      <c r="U914" s="35" t="s">
        <v>35</v>
      </c>
      <c r="V914" s="36" t="s">
        <v>36</v>
      </c>
      <c r="W914" s="42" t="s">
        <v>4314</v>
      </c>
      <c r="X914" s="55" t="s">
        <v>38</v>
      </c>
      <c r="Y914" s="43">
        <v>46022</v>
      </c>
    </row>
    <row r="915" spans="1:25" ht="56.25">
      <c r="A915" s="37">
        <v>913</v>
      </c>
      <c r="B915" s="38">
        <v>2116</v>
      </c>
      <c r="C915" s="28">
        <v>2670732</v>
      </c>
      <c r="D915" s="53" t="s">
        <v>4315</v>
      </c>
      <c r="E915" s="54">
        <v>45882</v>
      </c>
      <c r="F915" s="54">
        <v>45674</v>
      </c>
      <c r="G915" s="55" t="e" vm="25">
        <v>#VALUE!</v>
      </c>
      <c r="H915" s="55" t="e" vm="26">
        <v>#VALUE!</v>
      </c>
      <c r="I915" s="45" t="s">
        <v>4316</v>
      </c>
      <c r="J915" s="55" t="s">
        <v>27</v>
      </c>
      <c r="K915" s="55" t="s">
        <v>3841</v>
      </c>
      <c r="L915" s="45" t="s">
        <v>4317</v>
      </c>
      <c r="M915" s="45" t="s">
        <v>4318</v>
      </c>
      <c r="N915" s="45" t="s">
        <v>4319</v>
      </c>
      <c r="O915" s="45" t="s">
        <v>32</v>
      </c>
      <c r="P915" s="42" t="s">
        <v>33</v>
      </c>
      <c r="Q915" s="34">
        <v>355875000</v>
      </c>
      <c r="R915" s="34">
        <v>0</v>
      </c>
      <c r="S915" s="30">
        <v>0</v>
      </c>
      <c r="T915" s="35" t="s">
        <v>34</v>
      </c>
      <c r="U915" s="35" t="s">
        <v>35</v>
      </c>
      <c r="V915" s="36" t="s">
        <v>36</v>
      </c>
      <c r="W915" s="46" t="s">
        <v>4320</v>
      </c>
      <c r="X915" s="55" t="s">
        <v>38</v>
      </c>
      <c r="Y915" s="43">
        <v>45930</v>
      </c>
    </row>
    <row r="916" spans="1:25" ht="112.5">
      <c r="A916" s="37">
        <v>914</v>
      </c>
      <c r="B916" s="38">
        <v>2117</v>
      </c>
      <c r="C916" s="55" t="s">
        <v>49</v>
      </c>
      <c r="D916" s="53" t="s">
        <v>4321</v>
      </c>
      <c r="E916" s="54">
        <v>45888</v>
      </c>
      <c r="F916" s="54">
        <v>45888</v>
      </c>
      <c r="G916" s="55" t="e" vm="3">
        <v>#VALUE!</v>
      </c>
      <c r="H916" s="55" t="e" vm="2">
        <v>#VALUE!</v>
      </c>
      <c r="I916" s="45" t="s">
        <v>2046</v>
      </c>
      <c r="J916" s="55" t="s">
        <v>27</v>
      </c>
      <c r="K916" s="55" t="s">
        <v>2979</v>
      </c>
      <c r="L916" s="45" t="s">
        <v>4322</v>
      </c>
      <c r="M916" s="45" t="s">
        <v>30</v>
      </c>
      <c r="N916" s="45" t="s">
        <v>4323</v>
      </c>
      <c r="O916" s="45" t="s">
        <v>32</v>
      </c>
      <c r="P916" s="45" t="s">
        <v>114</v>
      </c>
      <c r="Q916" s="34">
        <v>148119000</v>
      </c>
      <c r="R916" s="34">
        <v>0</v>
      </c>
      <c r="S916" s="30">
        <v>0</v>
      </c>
      <c r="T916" s="35" t="s">
        <v>34</v>
      </c>
      <c r="U916" s="35" t="s">
        <v>35</v>
      </c>
      <c r="V916" s="36" t="s">
        <v>36</v>
      </c>
      <c r="W916" s="42" t="s">
        <v>4324</v>
      </c>
      <c r="X916" s="55" t="s">
        <v>38</v>
      </c>
      <c r="Y916" s="43">
        <v>46022</v>
      </c>
    </row>
    <row r="917" spans="1:25" ht="236.25">
      <c r="A917" s="37">
        <v>915</v>
      </c>
      <c r="B917" s="38">
        <v>2118</v>
      </c>
      <c r="C917" s="55" t="s">
        <v>49</v>
      </c>
      <c r="D917" s="53" t="s">
        <v>4325</v>
      </c>
      <c r="E917" s="54">
        <v>45890</v>
      </c>
      <c r="F917" s="54">
        <v>45889</v>
      </c>
      <c r="G917" s="55" t="e" vm="3">
        <v>#VALUE!</v>
      </c>
      <c r="H917" s="55" t="e" vm="2">
        <v>#VALUE!</v>
      </c>
      <c r="I917" s="45" t="s">
        <v>2046</v>
      </c>
      <c r="J917" s="55" t="s">
        <v>27</v>
      </c>
      <c r="K917" s="55" t="s">
        <v>2979</v>
      </c>
      <c r="L917" s="45" t="s">
        <v>4326</v>
      </c>
      <c r="M917" s="45" t="s">
        <v>30</v>
      </c>
      <c r="N917" s="45" t="s">
        <v>4327</v>
      </c>
      <c r="O917" s="45" t="s">
        <v>32</v>
      </c>
      <c r="P917" s="45" t="s">
        <v>114</v>
      </c>
      <c r="Q917" s="34">
        <v>7827776</v>
      </c>
      <c r="R917" s="34">
        <v>0</v>
      </c>
      <c r="S917" s="30">
        <v>0</v>
      </c>
      <c r="T917" s="35" t="s">
        <v>34</v>
      </c>
      <c r="U917" s="35" t="s">
        <v>35</v>
      </c>
      <c r="V917" s="36" t="s">
        <v>36</v>
      </c>
      <c r="W917" s="42" t="s">
        <v>4328</v>
      </c>
      <c r="X917" s="55" t="s">
        <v>38</v>
      </c>
      <c r="Y917" s="43">
        <v>46022</v>
      </c>
    </row>
    <row r="918" spans="1:25" ht="67.5">
      <c r="A918" s="37">
        <v>916</v>
      </c>
      <c r="B918" s="38">
        <v>2119</v>
      </c>
      <c r="C918" s="28">
        <v>2673355</v>
      </c>
      <c r="D918" s="53" t="s">
        <v>4329</v>
      </c>
      <c r="E918" s="54">
        <v>45891</v>
      </c>
      <c r="F918" s="54">
        <v>45890</v>
      </c>
      <c r="G918" s="55" t="e" vm="3">
        <v>#VALUE!</v>
      </c>
      <c r="H918" s="55" t="e" vm="2">
        <v>#VALUE!</v>
      </c>
      <c r="I918" s="45" t="s">
        <v>4330</v>
      </c>
      <c r="J918" s="55" t="s">
        <v>27</v>
      </c>
      <c r="K918" s="55" t="s">
        <v>3354</v>
      </c>
      <c r="L918" s="45" t="s">
        <v>4331</v>
      </c>
      <c r="M918" s="45" t="s">
        <v>4332</v>
      </c>
      <c r="N918" s="45" t="s">
        <v>4333</v>
      </c>
      <c r="O918" s="45" t="s">
        <v>32</v>
      </c>
      <c r="P918" s="42" t="s">
        <v>33</v>
      </c>
      <c r="Q918" s="34">
        <v>4981019071</v>
      </c>
      <c r="R918" s="34">
        <v>0</v>
      </c>
      <c r="S918" s="30">
        <v>0</v>
      </c>
      <c r="T918" s="35" t="s">
        <v>34</v>
      </c>
      <c r="U918" s="35" t="s">
        <v>35</v>
      </c>
      <c r="V918" s="36" t="s">
        <v>36</v>
      </c>
      <c r="W918" s="42" t="s">
        <v>4334</v>
      </c>
      <c r="X918" s="55" t="s">
        <v>38</v>
      </c>
      <c r="Y918" s="43">
        <v>46022</v>
      </c>
    </row>
    <row r="919" spans="1:25" ht="67.5">
      <c r="A919" s="37">
        <v>917</v>
      </c>
      <c r="B919" s="38">
        <v>2120</v>
      </c>
      <c r="C919" s="28">
        <v>2673374</v>
      </c>
      <c r="D919" s="53" t="s">
        <v>4335</v>
      </c>
      <c r="E919" s="54">
        <v>45891</v>
      </c>
      <c r="F919" s="54">
        <v>45723</v>
      </c>
      <c r="G919" s="55" t="e" vm="3">
        <v>#VALUE!</v>
      </c>
      <c r="H919" s="55" t="e" vm="2">
        <v>#VALUE!</v>
      </c>
      <c r="I919" s="45" t="s">
        <v>4336</v>
      </c>
      <c r="J919" s="55" t="s">
        <v>149</v>
      </c>
      <c r="K919" s="55" t="s">
        <v>150</v>
      </c>
      <c r="L919" s="45" t="s">
        <v>4337</v>
      </c>
      <c r="M919" s="45" t="s">
        <v>4338</v>
      </c>
      <c r="N919" s="42" t="s">
        <v>745</v>
      </c>
      <c r="O919" s="45" t="s">
        <v>32</v>
      </c>
      <c r="P919" s="42" t="s">
        <v>33</v>
      </c>
      <c r="Q919" s="30">
        <f>1423500*20</f>
        <v>28470000</v>
      </c>
      <c r="R919" s="30">
        <f>1423500*20</f>
        <v>28470000</v>
      </c>
      <c r="S919" s="30">
        <v>29004839.147640999</v>
      </c>
      <c r="T919" s="32" t="s">
        <v>34</v>
      </c>
      <c r="U919" s="32" t="s">
        <v>80</v>
      </c>
      <c r="V919" s="39" t="s">
        <v>81</v>
      </c>
      <c r="W919" s="42" t="s">
        <v>4339</v>
      </c>
      <c r="X919" s="55" t="s">
        <v>38</v>
      </c>
      <c r="Y919" s="43">
        <v>46022</v>
      </c>
    </row>
    <row r="920" spans="1:25" ht="67.5">
      <c r="A920" s="37">
        <v>918</v>
      </c>
      <c r="B920" s="38">
        <v>2121</v>
      </c>
      <c r="C920" s="39" t="s">
        <v>49</v>
      </c>
      <c r="D920" s="40" t="s">
        <v>4340</v>
      </c>
      <c r="E920" s="41">
        <v>45897</v>
      </c>
      <c r="F920" s="41">
        <v>45896</v>
      </c>
      <c r="G920" s="39" t="e" vm="3">
        <v>#VALUE!</v>
      </c>
      <c r="H920" s="39" t="e" vm="2">
        <v>#VALUE!</v>
      </c>
      <c r="I920" s="42" t="s">
        <v>2046</v>
      </c>
      <c r="J920" s="39" t="s">
        <v>27</v>
      </c>
      <c r="K920" s="39" t="s">
        <v>2979</v>
      </c>
      <c r="L920" s="42" t="s">
        <v>4341</v>
      </c>
      <c r="M920" s="42" t="s">
        <v>30</v>
      </c>
      <c r="N920" s="42" t="s">
        <v>4342</v>
      </c>
      <c r="O920" s="42" t="s">
        <v>32</v>
      </c>
      <c r="P920" s="42" t="s">
        <v>114</v>
      </c>
      <c r="Q920" s="30">
        <v>3000000</v>
      </c>
      <c r="R920" s="30">
        <v>0</v>
      </c>
      <c r="S920" s="30">
        <v>0</v>
      </c>
      <c r="T920" s="32" t="s">
        <v>34</v>
      </c>
      <c r="U920" s="32" t="s">
        <v>35</v>
      </c>
      <c r="V920" s="21" t="s">
        <v>36</v>
      </c>
      <c r="W920" s="42" t="s">
        <v>4343</v>
      </c>
      <c r="X920" s="39" t="s">
        <v>38</v>
      </c>
      <c r="Y920" s="43">
        <v>46022</v>
      </c>
    </row>
    <row r="921" spans="1:25" ht="90">
      <c r="A921" s="37">
        <v>919</v>
      </c>
      <c r="B921" s="38">
        <v>2122</v>
      </c>
      <c r="C921" s="55" t="s">
        <v>49</v>
      </c>
      <c r="D921" s="53" t="s">
        <v>4344</v>
      </c>
      <c r="E921" s="54">
        <v>45902</v>
      </c>
      <c r="F921" s="54">
        <v>45880</v>
      </c>
      <c r="G921" s="55" t="e" vm="36">
        <v>#VALUE!</v>
      </c>
      <c r="H921" s="55" t="e" vm="37">
        <v>#VALUE!</v>
      </c>
      <c r="I921" s="45" t="s">
        <v>4345</v>
      </c>
      <c r="J921" s="55" t="s">
        <v>52</v>
      </c>
      <c r="K921" s="55" t="s">
        <v>3246</v>
      </c>
      <c r="L921" s="45" t="s">
        <v>4346</v>
      </c>
      <c r="M921" s="45" t="s">
        <v>4347</v>
      </c>
      <c r="N921" s="45" t="s">
        <v>4348</v>
      </c>
      <c r="O921" s="45" t="s">
        <v>32</v>
      </c>
      <c r="P921" s="45" t="s">
        <v>114</v>
      </c>
      <c r="Q921" s="34">
        <v>0</v>
      </c>
      <c r="R921" s="34">
        <v>0</v>
      </c>
      <c r="S921" s="30">
        <v>0</v>
      </c>
      <c r="T921" s="35" t="s">
        <v>34</v>
      </c>
      <c r="U921" s="35" t="s">
        <v>35</v>
      </c>
      <c r="V921" s="36" t="s">
        <v>36</v>
      </c>
      <c r="W921" s="42" t="s">
        <v>4349</v>
      </c>
      <c r="X921" s="55" t="s">
        <v>38</v>
      </c>
      <c r="Y921" s="43">
        <v>46022</v>
      </c>
    </row>
    <row r="922" spans="1:25" ht="33.75">
      <c r="A922" s="37">
        <v>920</v>
      </c>
      <c r="B922" s="38">
        <v>2123</v>
      </c>
      <c r="C922" s="28">
        <v>2671648</v>
      </c>
      <c r="D922" s="53" t="s">
        <v>4350</v>
      </c>
      <c r="E922" s="54">
        <v>45905</v>
      </c>
      <c r="F922" s="54">
        <v>45884</v>
      </c>
      <c r="G922" s="39" t="e" vm="3">
        <v>#VALUE!</v>
      </c>
      <c r="H922" s="39" t="e" vm="2">
        <v>#VALUE!</v>
      </c>
      <c r="I922" s="45" t="s">
        <v>528</v>
      </c>
      <c r="J922" s="55" t="s">
        <v>149</v>
      </c>
      <c r="K922" s="55" t="s">
        <v>150</v>
      </c>
      <c r="L922" s="45" t="s">
        <v>4351</v>
      </c>
      <c r="M922" s="45" t="s">
        <v>191</v>
      </c>
      <c r="N922" s="42" t="s">
        <v>745</v>
      </c>
      <c r="O922" s="45" t="s">
        <v>32</v>
      </c>
      <c r="P922" s="42" t="s">
        <v>33</v>
      </c>
      <c r="Q922" s="34">
        <v>267636607</v>
      </c>
      <c r="R922" s="34">
        <v>267636607</v>
      </c>
      <c r="S922" s="34">
        <v>268493020.78341001</v>
      </c>
      <c r="T922" s="35" t="s">
        <v>34</v>
      </c>
      <c r="U922" s="32" t="s">
        <v>80</v>
      </c>
      <c r="V922" s="39" t="s">
        <v>81</v>
      </c>
      <c r="W922" s="46" t="s">
        <v>4352</v>
      </c>
      <c r="X922" s="55" t="s">
        <v>38</v>
      </c>
      <c r="Y922" s="43">
        <v>45930</v>
      </c>
    </row>
    <row r="923" spans="1:25" ht="409.5">
      <c r="A923" s="37">
        <v>921</v>
      </c>
      <c r="B923" s="38">
        <v>2124</v>
      </c>
      <c r="C923" s="28">
        <v>2677516</v>
      </c>
      <c r="D923" s="53" t="s">
        <v>4353</v>
      </c>
      <c r="E923" s="54">
        <v>45905</v>
      </c>
      <c r="F923" s="54">
        <v>45891</v>
      </c>
      <c r="G923" s="39" t="e" vm="3">
        <v>#VALUE!</v>
      </c>
      <c r="H923" s="39" t="e" vm="2">
        <v>#VALUE!</v>
      </c>
      <c r="I923" s="45" t="s">
        <v>4354</v>
      </c>
      <c r="J923" s="55" t="s">
        <v>59</v>
      </c>
      <c r="K923" s="55" t="s">
        <v>4355</v>
      </c>
      <c r="L923" s="45" t="s">
        <v>4356</v>
      </c>
      <c r="M923" s="45" t="s">
        <v>317</v>
      </c>
      <c r="N923" s="45" t="s">
        <v>4357</v>
      </c>
      <c r="O923" s="45" t="s">
        <v>32</v>
      </c>
      <c r="P923" s="42" t="s">
        <v>33</v>
      </c>
      <c r="Q923" s="34">
        <v>57800000</v>
      </c>
      <c r="R923" s="34">
        <v>0</v>
      </c>
      <c r="S923" s="30">
        <v>0</v>
      </c>
      <c r="T923" s="35" t="s">
        <v>34</v>
      </c>
      <c r="U923" s="35" t="s">
        <v>35</v>
      </c>
      <c r="V923" s="36" t="s">
        <v>36</v>
      </c>
      <c r="W923" s="42" t="s">
        <v>4358</v>
      </c>
      <c r="X923" s="55" t="s">
        <v>38</v>
      </c>
      <c r="Y923" s="43">
        <v>46022</v>
      </c>
    </row>
    <row r="924" spans="1:25" ht="67.5">
      <c r="A924" s="37">
        <v>922</v>
      </c>
      <c r="B924" s="38">
        <v>2125</v>
      </c>
      <c r="C924" s="28">
        <v>2680878</v>
      </c>
      <c r="D924" s="53" t="s">
        <v>4359</v>
      </c>
      <c r="E924" s="54">
        <v>45912</v>
      </c>
      <c r="F924" s="54">
        <v>45614</v>
      </c>
      <c r="G924" s="39" t="e" vm="6">
        <v>#VALUE!</v>
      </c>
      <c r="H924" s="55" t="e" vm="7">
        <v>#VALUE!</v>
      </c>
      <c r="I924" s="45" t="s">
        <v>71</v>
      </c>
      <c r="J924" s="55" t="s">
        <v>27</v>
      </c>
      <c r="K924" s="55" t="s">
        <v>4360</v>
      </c>
      <c r="L924" s="45" t="s">
        <v>4361</v>
      </c>
      <c r="M924" s="45" t="s">
        <v>4362</v>
      </c>
      <c r="N924" s="45" t="s">
        <v>4363</v>
      </c>
      <c r="O924" s="45" t="s">
        <v>32</v>
      </c>
      <c r="P924" s="42" t="s">
        <v>33</v>
      </c>
      <c r="Q924" s="34">
        <v>28470000</v>
      </c>
      <c r="R924" s="34">
        <v>0</v>
      </c>
      <c r="S924" s="30">
        <v>0</v>
      </c>
      <c r="T924" s="35" t="s">
        <v>34</v>
      </c>
      <c r="U924" s="35" t="s">
        <v>35</v>
      </c>
      <c r="V924" s="36" t="s">
        <v>36</v>
      </c>
      <c r="W924" s="42" t="s">
        <v>4364</v>
      </c>
      <c r="X924" s="55" t="s">
        <v>38</v>
      </c>
      <c r="Y924" s="43">
        <v>46022</v>
      </c>
    </row>
    <row r="925" spans="1:25" ht="164.25" customHeight="1">
      <c r="A925" s="37">
        <v>923</v>
      </c>
      <c r="B925" s="38">
        <v>2126</v>
      </c>
      <c r="C925" s="55" t="s">
        <v>2732</v>
      </c>
      <c r="D925" s="53" t="s">
        <v>4365</v>
      </c>
      <c r="E925" s="54">
        <v>45912</v>
      </c>
      <c r="F925" s="54">
        <v>45317</v>
      </c>
      <c r="G925" s="39" t="e" vm="3">
        <v>#VALUE!</v>
      </c>
      <c r="H925" s="39" t="e" vm="2">
        <v>#VALUE!</v>
      </c>
      <c r="I925" s="45" t="s">
        <v>2287</v>
      </c>
      <c r="J925" s="55" t="s">
        <v>27</v>
      </c>
      <c r="K925" s="55" t="s">
        <v>692</v>
      </c>
      <c r="L925" s="42" t="s">
        <v>191</v>
      </c>
      <c r="M925" s="45" t="s">
        <v>2776</v>
      </c>
      <c r="N925" s="45" t="s">
        <v>4366</v>
      </c>
      <c r="O925" s="45" t="s">
        <v>32</v>
      </c>
      <c r="P925" s="45" t="s">
        <v>114</v>
      </c>
      <c r="Q925" s="34">
        <f>27000000+58277751+121022016.36</f>
        <v>206299767.36000001</v>
      </c>
      <c r="R925" s="34">
        <v>0</v>
      </c>
      <c r="S925" s="30">
        <v>0</v>
      </c>
      <c r="T925" s="35" t="s">
        <v>45</v>
      </c>
      <c r="U925" s="35" t="s">
        <v>35</v>
      </c>
      <c r="V925" s="36" t="s">
        <v>36</v>
      </c>
      <c r="W925" s="46" t="s">
        <v>4367</v>
      </c>
      <c r="X925" s="55" t="s">
        <v>38</v>
      </c>
      <c r="Y925" s="56">
        <v>45915</v>
      </c>
    </row>
    <row r="926" spans="1:25" ht="170.25" customHeight="1">
      <c r="A926" s="37">
        <v>924</v>
      </c>
      <c r="B926" s="38">
        <v>2127</v>
      </c>
      <c r="C926" s="55" t="s">
        <v>49</v>
      </c>
      <c r="D926" s="53" t="s">
        <v>4368</v>
      </c>
      <c r="E926" s="54">
        <v>45916</v>
      </c>
      <c r="F926" s="54">
        <v>45916</v>
      </c>
      <c r="G926" s="39" t="e" vm="3">
        <v>#VALUE!</v>
      </c>
      <c r="H926" s="39" t="e" vm="2">
        <v>#VALUE!</v>
      </c>
      <c r="I926" s="45" t="s">
        <v>2046</v>
      </c>
      <c r="J926" s="55" t="s">
        <v>27</v>
      </c>
      <c r="K926" s="55" t="s">
        <v>2979</v>
      </c>
      <c r="L926" s="45" t="s">
        <v>4369</v>
      </c>
      <c r="M926" s="45" t="s">
        <v>191</v>
      </c>
      <c r="N926" s="45" t="s">
        <v>4370</v>
      </c>
      <c r="O926" s="45" t="s">
        <v>32</v>
      </c>
      <c r="P926" s="45" t="s">
        <v>114</v>
      </c>
      <c r="Q926" s="34">
        <v>47192500</v>
      </c>
      <c r="R926" s="34">
        <v>0</v>
      </c>
      <c r="S926" s="30">
        <v>0</v>
      </c>
      <c r="T926" s="35" t="s">
        <v>34</v>
      </c>
      <c r="U926" s="35" t="s">
        <v>35</v>
      </c>
      <c r="V926" s="36" t="s">
        <v>36</v>
      </c>
      <c r="W926" s="42" t="s">
        <v>4371</v>
      </c>
      <c r="X926" s="55" t="s">
        <v>38</v>
      </c>
      <c r="Y926" s="43">
        <v>46022</v>
      </c>
    </row>
    <row r="927" spans="1:25" ht="33.75">
      <c r="A927" s="37">
        <v>925</v>
      </c>
      <c r="B927" s="57">
        <v>2129</v>
      </c>
      <c r="C927" s="55" t="s">
        <v>49</v>
      </c>
      <c r="D927" s="53" t="s">
        <v>4372</v>
      </c>
      <c r="E927" s="54">
        <v>45916</v>
      </c>
      <c r="F927" s="54">
        <v>45916</v>
      </c>
      <c r="G927" s="39" t="e" vm="3">
        <v>#VALUE!</v>
      </c>
      <c r="H927" s="39" t="e" vm="2">
        <v>#VALUE!</v>
      </c>
      <c r="I927" s="45" t="s">
        <v>2046</v>
      </c>
      <c r="J927" s="55" t="s">
        <v>27</v>
      </c>
      <c r="K927" s="55" t="s">
        <v>2979</v>
      </c>
      <c r="L927" s="45" t="s">
        <v>4373</v>
      </c>
      <c r="M927" s="45" t="s">
        <v>191</v>
      </c>
      <c r="N927" s="45" t="s">
        <v>4374</v>
      </c>
      <c r="O927" s="45" t="s">
        <v>32</v>
      </c>
      <c r="P927" s="45" t="s">
        <v>114</v>
      </c>
      <c r="Q927" s="34">
        <v>5000000</v>
      </c>
      <c r="R927" s="34">
        <v>0</v>
      </c>
      <c r="S927" s="30">
        <v>0</v>
      </c>
      <c r="T927" s="35" t="s">
        <v>34</v>
      </c>
      <c r="U927" s="35" t="s">
        <v>35</v>
      </c>
      <c r="V927" s="36" t="s">
        <v>36</v>
      </c>
      <c r="W927" s="42" t="s">
        <v>4375</v>
      </c>
      <c r="X927" s="55" t="s">
        <v>38</v>
      </c>
      <c r="Y927" s="43">
        <v>46022</v>
      </c>
    </row>
    <row r="928" spans="1:25" ht="112.5">
      <c r="A928" s="37">
        <v>926</v>
      </c>
      <c r="B928" s="57">
        <v>2130</v>
      </c>
      <c r="C928" s="28">
        <v>2680927</v>
      </c>
      <c r="D928" s="53" t="s">
        <v>4376</v>
      </c>
      <c r="E928" s="54">
        <v>45917</v>
      </c>
      <c r="F928" s="54">
        <v>45915</v>
      </c>
      <c r="G928" s="39" t="e" vm="3">
        <v>#VALUE!</v>
      </c>
      <c r="H928" s="39" t="e" vm="2">
        <v>#VALUE!</v>
      </c>
      <c r="I928" s="45" t="s">
        <v>4377</v>
      </c>
      <c r="J928" s="55" t="s">
        <v>149</v>
      </c>
      <c r="K928" s="55" t="s">
        <v>150</v>
      </c>
      <c r="L928" s="45" t="s">
        <v>4378</v>
      </c>
      <c r="M928" s="45" t="s">
        <v>191</v>
      </c>
      <c r="N928" s="42" t="s">
        <v>4379</v>
      </c>
      <c r="O928" s="45" t="s">
        <v>32</v>
      </c>
      <c r="P928" s="42" t="s">
        <v>33</v>
      </c>
      <c r="Q928" s="34">
        <v>2047235</v>
      </c>
      <c r="R928" s="34">
        <v>0</v>
      </c>
      <c r="S928" s="30">
        <v>0</v>
      </c>
      <c r="T928" s="35" t="s">
        <v>34</v>
      </c>
      <c r="U928" s="35" t="s">
        <v>35</v>
      </c>
      <c r="V928" s="36" t="s">
        <v>36</v>
      </c>
      <c r="W928" s="42" t="s">
        <v>4380</v>
      </c>
      <c r="X928" s="55" t="s">
        <v>38</v>
      </c>
      <c r="Y928" s="43">
        <v>46022</v>
      </c>
    </row>
    <row r="929" spans="1:25" ht="45">
      <c r="A929" s="37">
        <v>927</v>
      </c>
      <c r="B929" s="57">
        <v>2131</v>
      </c>
      <c r="C929" s="28">
        <v>2681824</v>
      </c>
      <c r="D929" s="53" t="s">
        <v>4381</v>
      </c>
      <c r="E929" s="54">
        <v>45918</v>
      </c>
      <c r="F929" s="54">
        <v>45918</v>
      </c>
      <c r="G929" s="55" t="e" vm="25">
        <v>#VALUE!</v>
      </c>
      <c r="H929" s="55" t="e" vm="26">
        <v>#VALUE!</v>
      </c>
      <c r="I929" s="45" t="s">
        <v>4382</v>
      </c>
      <c r="J929" s="55" t="s">
        <v>27</v>
      </c>
      <c r="K929" s="55" t="s">
        <v>4383</v>
      </c>
      <c r="L929" s="45" t="s">
        <v>4384</v>
      </c>
      <c r="M929" s="45" t="s">
        <v>4385</v>
      </c>
      <c r="N929" s="45"/>
      <c r="O929" s="45" t="s">
        <v>32</v>
      </c>
      <c r="P929" s="45" t="s">
        <v>114</v>
      </c>
      <c r="Q929" s="34">
        <v>44807958</v>
      </c>
      <c r="R929" s="34">
        <v>0</v>
      </c>
      <c r="S929" s="30">
        <v>0</v>
      </c>
      <c r="T929" s="35" t="s">
        <v>34</v>
      </c>
      <c r="U929" s="35" t="s">
        <v>35</v>
      </c>
      <c r="V929" s="36" t="s">
        <v>36</v>
      </c>
      <c r="W929" s="42" t="s">
        <v>4386</v>
      </c>
      <c r="X929" s="55" t="s">
        <v>38</v>
      </c>
      <c r="Y929" s="43">
        <v>46022</v>
      </c>
    </row>
    <row r="930" spans="1:25" ht="101.25">
      <c r="A930" s="37">
        <v>928</v>
      </c>
      <c r="B930" s="57">
        <v>2132</v>
      </c>
      <c r="C930" s="28">
        <v>2680966</v>
      </c>
      <c r="D930" s="53" t="s">
        <v>4387</v>
      </c>
      <c r="E930" s="54">
        <v>45918</v>
      </c>
      <c r="F930" s="54">
        <v>45701</v>
      </c>
      <c r="G930" s="55" t="e" vm="6">
        <v>#VALUE!</v>
      </c>
      <c r="H930" s="55" t="e" vm="7">
        <v>#VALUE!</v>
      </c>
      <c r="I930" s="45" t="s">
        <v>3975</v>
      </c>
      <c r="J930" s="55" t="s">
        <v>27</v>
      </c>
      <c r="K930" s="55" t="s">
        <v>4388</v>
      </c>
      <c r="L930" s="45" t="s">
        <v>4389</v>
      </c>
      <c r="M930" s="45" t="s">
        <v>4390</v>
      </c>
      <c r="N930" s="45" t="s">
        <v>4391</v>
      </c>
      <c r="O930" s="45" t="s">
        <v>32</v>
      </c>
      <c r="P930" s="42" t="s">
        <v>33</v>
      </c>
      <c r="Q930" s="34">
        <v>372601000</v>
      </c>
      <c r="R930" s="34">
        <v>0</v>
      </c>
      <c r="S930" s="30">
        <v>0</v>
      </c>
      <c r="T930" s="35" t="s">
        <v>34</v>
      </c>
      <c r="U930" s="35" t="s">
        <v>35</v>
      </c>
      <c r="V930" s="36" t="s">
        <v>36</v>
      </c>
      <c r="W930" s="42" t="s">
        <v>4392</v>
      </c>
      <c r="X930" s="55" t="s">
        <v>38</v>
      </c>
      <c r="Y930" s="43">
        <v>46022</v>
      </c>
    </row>
    <row r="931" spans="1:25" ht="168.75">
      <c r="A931" s="37">
        <v>929</v>
      </c>
      <c r="B931" s="57">
        <v>2133</v>
      </c>
      <c r="C931" s="28">
        <v>2680897</v>
      </c>
      <c r="D931" s="53" t="s">
        <v>4393</v>
      </c>
      <c r="E931" s="54">
        <v>45918</v>
      </c>
      <c r="F931" s="54">
        <v>45866</v>
      </c>
      <c r="G931" s="55" t="e" vm="33">
        <v>#VALUE!</v>
      </c>
      <c r="H931" s="55" t="e" vm="70">
        <v>#VALUE!</v>
      </c>
      <c r="I931" s="45" t="s">
        <v>304</v>
      </c>
      <c r="J931" s="55" t="s">
        <v>27</v>
      </c>
      <c r="K931" s="55" t="s">
        <v>4388</v>
      </c>
      <c r="L931" s="45" t="s">
        <v>4394</v>
      </c>
      <c r="M931" s="45" t="s">
        <v>4395</v>
      </c>
      <c r="N931" s="45" t="s">
        <v>4396</v>
      </c>
      <c r="O931" s="45" t="s">
        <v>32</v>
      </c>
      <c r="P931" s="42" t="s">
        <v>33</v>
      </c>
      <c r="Q931" s="34">
        <v>71332000</v>
      </c>
      <c r="R931" s="34">
        <v>0</v>
      </c>
      <c r="S931" s="30">
        <v>0</v>
      </c>
      <c r="T931" s="35" t="s">
        <v>34</v>
      </c>
      <c r="U931" s="35" t="s">
        <v>35</v>
      </c>
      <c r="V931" s="36" t="s">
        <v>36</v>
      </c>
      <c r="W931" s="42" t="s">
        <v>4397</v>
      </c>
      <c r="X931" s="55" t="s">
        <v>38</v>
      </c>
      <c r="Y931" s="43">
        <v>46022</v>
      </c>
    </row>
    <row r="932" spans="1:25" ht="33.75">
      <c r="A932" s="37">
        <v>930</v>
      </c>
      <c r="B932" s="57">
        <v>2134</v>
      </c>
      <c r="C932" s="28">
        <v>2681487</v>
      </c>
      <c r="D932" s="53" t="s">
        <v>4398</v>
      </c>
      <c r="E932" s="54">
        <v>45922</v>
      </c>
      <c r="F932" s="54">
        <v>45853</v>
      </c>
      <c r="G932" s="39" t="e" vm="3">
        <v>#VALUE!</v>
      </c>
      <c r="H932" s="39" t="e" vm="2">
        <v>#VALUE!</v>
      </c>
      <c r="I932" s="45" t="s">
        <v>254</v>
      </c>
      <c r="J932" s="55" t="s">
        <v>149</v>
      </c>
      <c r="K932" s="55" t="s">
        <v>150</v>
      </c>
      <c r="L932" s="45" t="s">
        <v>4399</v>
      </c>
      <c r="M932" s="45" t="s">
        <v>191</v>
      </c>
      <c r="N932" s="45" t="s">
        <v>745</v>
      </c>
      <c r="O932" s="45" t="s">
        <v>32</v>
      </c>
      <c r="P932" s="42" t="s">
        <v>33</v>
      </c>
      <c r="Q932" s="34">
        <v>141136215</v>
      </c>
      <c r="R932" s="34">
        <v>141136215</v>
      </c>
      <c r="S932" s="34">
        <v>141850860.02316099</v>
      </c>
      <c r="T932" s="35" t="s">
        <v>34</v>
      </c>
      <c r="U932" s="32" t="s">
        <v>80</v>
      </c>
      <c r="V932" s="39" t="s">
        <v>81</v>
      </c>
      <c r="W932" s="42" t="s">
        <v>4400</v>
      </c>
      <c r="X932" s="55" t="s">
        <v>38</v>
      </c>
      <c r="Y932" s="43">
        <v>46022</v>
      </c>
    </row>
    <row r="933" spans="1:25" ht="33.75">
      <c r="A933" s="37">
        <v>931</v>
      </c>
      <c r="B933" s="57">
        <v>2135</v>
      </c>
      <c r="C933" s="28">
        <v>2681507</v>
      </c>
      <c r="D933" s="53" t="s">
        <v>4401</v>
      </c>
      <c r="E933" s="54">
        <v>45922</v>
      </c>
      <c r="F933" s="54">
        <v>45917</v>
      </c>
      <c r="G933" s="39" t="e" vm="3">
        <v>#VALUE!</v>
      </c>
      <c r="H933" s="39" t="e" vm="2">
        <v>#VALUE!</v>
      </c>
      <c r="I933" s="45" t="s">
        <v>1610</v>
      </c>
      <c r="J933" s="55" t="s">
        <v>149</v>
      </c>
      <c r="K933" s="55" t="s">
        <v>150</v>
      </c>
      <c r="L933" s="45" t="s">
        <v>4402</v>
      </c>
      <c r="M933" s="45" t="s">
        <v>191</v>
      </c>
      <c r="N933" s="45" t="s">
        <v>745</v>
      </c>
      <c r="O933" s="45" t="s">
        <v>32</v>
      </c>
      <c r="P933" s="42" t="s">
        <v>33</v>
      </c>
      <c r="Q933" s="34">
        <v>330810771</v>
      </c>
      <c r="R933" s="34">
        <v>330810771</v>
      </c>
      <c r="S933" s="34">
        <v>330810771</v>
      </c>
      <c r="T933" s="35" t="s">
        <v>34</v>
      </c>
      <c r="U933" s="32" t="s">
        <v>80</v>
      </c>
      <c r="V933" s="39" t="s">
        <v>81</v>
      </c>
      <c r="W933" s="42" t="s">
        <v>4403</v>
      </c>
      <c r="X933" s="55" t="s">
        <v>38</v>
      </c>
      <c r="Y933" s="43">
        <v>46022</v>
      </c>
    </row>
    <row r="934" spans="1:25" ht="33.75">
      <c r="A934" s="37">
        <v>932</v>
      </c>
      <c r="B934" s="57">
        <v>2136</v>
      </c>
      <c r="C934" s="28">
        <v>2682548</v>
      </c>
      <c r="D934" s="53" t="s">
        <v>4404</v>
      </c>
      <c r="E934" s="54">
        <v>45923</v>
      </c>
      <c r="F934" s="54">
        <v>45919</v>
      </c>
      <c r="G934" s="39" t="e" vm="3">
        <v>#VALUE!</v>
      </c>
      <c r="H934" s="39" t="e" vm="2">
        <v>#VALUE!</v>
      </c>
      <c r="I934" s="45" t="s">
        <v>2473</v>
      </c>
      <c r="J934" s="55" t="s">
        <v>149</v>
      </c>
      <c r="K934" s="55" t="s">
        <v>150</v>
      </c>
      <c r="L934" s="45" t="s">
        <v>4405</v>
      </c>
      <c r="M934" s="45" t="s">
        <v>191</v>
      </c>
      <c r="N934" s="45" t="s">
        <v>745</v>
      </c>
      <c r="O934" s="45" t="s">
        <v>32</v>
      </c>
      <c r="P934" s="45" t="s">
        <v>114</v>
      </c>
      <c r="Q934" s="34">
        <v>164520347</v>
      </c>
      <c r="R934" s="34">
        <v>164520347</v>
      </c>
      <c r="S934" s="34">
        <v>164520347</v>
      </c>
      <c r="T934" s="35" t="s">
        <v>34</v>
      </c>
      <c r="U934" s="32" t="s">
        <v>80</v>
      </c>
      <c r="V934" s="39" t="s">
        <v>81</v>
      </c>
      <c r="W934" s="42" t="s">
        <v>4406</v>
      </c>
      <c r="X934" s="55" t="s">
        <v>38</v>
      </c>
      <c r="Y934" s="43">
        <v>46022</v>
      </c>
    </row>
    <row r="935" spans="1:25" ht="146.25">
      <c r="A935" s="37">
        <v>933</v>
      </c>
      <c r="B935" s="57">
        <v>2137</v>
      </c>
      <c r="C935" s="28">
        <v>2682537</v>
      </c>
      <c r="D935" s="53" t="s">
        <v>4407</v>
      </c>
      <c r="E935" s="54">
        <v>45925</v>
      </c>
      <c r="F935" s="54">
        <v>45923</v>
      </c>
      <c r="G935" s="55" t="e" vm="47">
        <v>#VALUE!</v>
      </c>
      <c r="H935" s="55" t="e" vm="48">
        <v>#VALUE!</v>
      </c>
      <c r="I935" s="45" t="s">
        <v>600</v>
      </c>
      <c r="J935" s="55" t="s">
        <v>149</v>
      </c>
      <c r="K935" s="55" t="s">
        <v>150</v>
      </c>
      <c r="L935" s="45" t="s">
        <v>4408</v>
      </c>
      <c r="M935" s="45" t="s">
        <v>191</v>
      </c>
      <c r="N935" s="45" t="s">
        <v>745</v>
      </c>
      <c r="O935" s="45" t="s">
        <v>32</v>
      </c>
      <c r="P935" s="45" t="s">
        <v>114</v>
      </c>
      <c r="Q935" s="34">
        <f>20*1423500</f>
        <v>28470000</v>
      </c>
      <c r="R935" s="34">
        <v>28470000</v>
      </c>
      <c r="S935" s="34">
        <v>28470000</v>
      </c>
      <c r="T935" s="35" t="s">
        <v>34</v>
      </c>
      <c r="U935" s="32" t="s">
        <v>80</v>
      </c>
      <c r="V935" s="39" t="s">
        <v>81</v>
      </c>
      <c r="W935" s="42" t="s">
        <v>4409</v>
      </c>
      <c r="X935" s="55" t="s">
        <v>38</v>
      </c>
      <c r="Y935" s="43">
        <v>46022</v>
      </c>
    </row>
    <row r="936" spans="1:25" ht="135">
      <c r="A936" s="37">
        <v>934</v>
      </c>
      <c r="B936" s="57">
        <v>2138</v>
      </c>
      <c r="C936" s="28">
        <v>2683127</v>
      </c>
      <c r="D936" s="53" t="s">
        <v>4410</v>
      </c>
      <c r="E936" s="54">
        <v>45929</v>
      </c>
      <c r="F936" s="54">
        <v>45902</v>
      </c>
      <c r="G936" s="39" t="e" vm="3">
        <v>#VALUE!</v>
      </c>
      <c r="H936" s="39" t="e" vm="2">
        <v>#VALUE!</v>
      </c>
      <c r="I936" s="45" t="s">
        <v>4411</v>
      </c>
      <c r="J936" s="55" t="s">
        <v>27</v>
      </c>
      <c r="K936" s="55" t="s">
        <v>463</v>
      </c>
      <c r="L936" s="45" t="s">
        <v>4412</v>
      </c>
      <c r="M936" s="45" t="s">
        <v>4413</v>
      </c>
      <c r="N936" s="45" t="s">
        <v>4414</v>
      </c>
      <c r="O936" s="45" t="s">
        <v>32</v>
      </c>
      <c r="P936" s="42" t="s">
        <v>33</v>
      </c>
      <c r="Q936" s="34">
        <v>56940000</v>
      </c>
      <c r="R936" s="34">
        <v>0</v>
      </c>
      <c r="S936" s="30">
        <v>0</v>
      </c>
      <c r="T936" s="35" t="s">
        <v>34</v>
      </c>
      <c r="U936" s="35" t="s">
        <v>35</v>
      </c>
      <c r="V936" s="36" t="s">
        <v>36</v>
      </c>
      <c r="W936" s="42" t="s">
        <v>4415</v>
      </c>
      <c r="X936" s="55" t="s">
        <v>38</v>
      </c>
      <c r="Y936" s="43">
        <v>46022</v>
      </c>
    </row>
    <row r="937" spans="1:25" ht="56.25">
      <c r="A937" s="37">
        <v>935</v>
      </c>
      <c r="B937" s="57">
        <v>2139</v>
      </c>
      <c r="C937" s="28">
        <v>2684741</v>
      </c>
      <c r="D937" s="53" t="s">
        <v>4416</v>
      </c>
      <c r="E937" s="54">
        <v>45930</v>
      </c>
      <c r="F937" s="54">
        <v>45174</v>
      </c>
      <c r="G937" s="39" t="e" vm="3">
        <v>#VALUE!</v>
      </c>
      <c r="H937" s="39" t="e" vm="2">
        <v>#VALUE!</v>
      </c>
      <c r="I937" s="45" t="s">
        <v>939</v>
      </c>
      <c r="J937" s="55" t="s">
        <v>149</v>
      </c>
      <c r="K937" s="55" t="s">
        <v>77</v>
      </c>
      <c r="L937" s="45" t="s">
        <v>4417</v>
      </c>
      <c r="M937" s="45" t="s">
        <v>4418</v>
      </c>
      <c r="N937" s="45" t="s">
        <v>4419</v>
      </c>
      <c r="O937" s="45" t="s">
        <v>32</v>
      </c>
      <c r="P937" s="45" t="s">
        <v>114</v>
      </c>
      <c r="Q937" s="34">
        <f t="shared" ref="Q937:R940" si="2">20*1423500</f>
        <v>28470000</v>
      </c>
      <c r="R937" s="34">
        <v>0</v>
      </c>
      <c r="S937" s="30">
        <v>0</v>
      </c>
      <c r="T937" s="35" t="s">
        <v>34</v>
      </c>
      <c r="U937" s="35" t="s">
        <v>35</v>
      </c>
      <c r="V937" s="36" t="s">
        <v>36</v>
      </c>
      <c r="W937" s="42" t="s">
        <v>4420</v>
      </c>
      <c r="X937" s="55" t="s">
        <v>38</v>
      </c>
      <c r="Y937" s="43">
        <v>46022</v>
      </c>
    </row>
    <row r="938" spans="1:25" ht="22.5">
      <c r="A938" s="37">
        <v>936</v>
      </c>
      <c r="B938" s="57">
        <v>2140</v>
      </c>
      <c r="C938" s="28">
        <v>2643245</v>
      </c>
      <c r="D938" s="53" t="s">
        <v>4421</v>
      </c>
      <c r="E938" s="54"/>
      <c r="F938" s="54"/>
      <c r="G938" s="55" t="e" vm="38">
        <v>#VALUE!</v>
      </c>
      <c r="H938" s="55" t="e" vm="39">
        <v>#VALUE!</v>
      </c>
      <c r="I938" s="45" t="s">
        <v>71</v>
      </c>
      <c r="J938" s="55" t="s">
        <v>27</v>
      </c>
      <c r="K938" s="55" t="s">
        <v>692</v>
      </c>
      <c r="L938" s="45" t="s">
        <v>30</v>
      </c>
      <c r="M938" s="45" t="s">
        <v>4422</v>
      </c>
      <c r="N938" s="45"/>
      <c r="O938" s="45" t="s">
        <v>32</v>
      </c>
      <c r="P938" s="45" t="s">
        <v>114</v>
      </c>
      <c r="Q938" s="34">
        <v>23835000</v>
      </c>
      <c r="R938" s="34">
        <v>0</v>
      </c>
      <c r="S938" s="30">
        <v>0</v>
      </c>
      <c r="T938" s="35" t="s">
        <v>34</v>
      </c>
      <c r="U938" s="35" t="s">
        <v>35</v>
      </c>
      <c r="V938" s="36" t="s">
        <v>36</v>
      </c>
      <c r="W938" s="46" t="s">
        <v>4423</v>
      </c>
      <c r="X938" s="55" t="s">
        <v>38</v>
      </c>
      <c r="Y938" s="56">
        <v>45930</v>
      </c>
    </row>
    <row r="939" spans="1:25" ht="56.25">
      <c r="A939" s="37">
        <v>937</v>
      </c>
      <c r="B939" s="57">
        <v>2141</v>
      </c>
      <c r="C939" s="28">
        <v>2684502</v>
      </c>
      <c r="D939" s="53" t="s">
        <v>4424</v>
      </c>
      <c r="E939" s="54">
        <v>45930</v>
      </c>
      <c r="F939" s="54">
        <v>45926</v>
      </c>
      <c r="G939" s="39" t="e" vm="3">
        <v>#VALUE!</v>
      </c>
      <c r="H939" s="39" t="e" vm="2">
        <v>#VALUE!</v>
      </c>
      <c r="I939" s="45" t="s">
        <v>4425</v>
      </c>
      <c r="J939" s="55" t="s">
        <v>149</v>
      </c>
      <c r="K939" s="55" t="s">
        <v>150</v>
      </c>
      <c r="L939" s="45" t="s">
        <v>4426</v>
      </c>
      <c r="M939" s="45" t="s">
        <v>4427</v>
      </c>
      <c r="N939" s="45" t="s">
        <v>745</v>
      </c>
      <c r="O939" s="45" t="s">
        <v>32</v>
      </c>
      <c r="P939" s="45" t="s">
        <v>33</v>
      </c>
      <c r="Q939" s="34">
        <f t="shared" si="2"/>
        <v>28470000</v>
      </c>
      <c r="R939" s="34">
        <f t="shared" si="2"/>
        <v>28470000</v>
      </c>
      <c r="S939" s="34">
        <v>28470000</v>
      </c>
      <c r="T939" s="35" t="s">
        <v>34</v>
      </c>
      <c r="U939" s="35" t="s">
        <v>80</v>
      </c>
      <c r="V939" s="36" t="s">
        <v>81</v>
      </c>
      <c r="W939" s="42" t="s">
        <v>4428</v>
      </c>
      <c r="X939" s="55" t="s">
        <v>38</v>
      </c>
      <c r="Y939" s="43">
        <v>46022</v>
      </c>
    </row>
    <row r="940" spans="1:25" ht="56.25">
      <c r="A940" s="37">
        <v>938</v>
      </c>
      <c r="B940" s="57">
        <v>2142</v>
      </c>
      <c r="C940" s="28">
        <v>2684787</v>
      </c>
      <c r="D940" s="53" t="s">
        <v>4429</v>
      </c>
      <c r="E940" s="54">
        <v>45933</v>
      </c>
      <c r="F940" s="54">
        <v>45932</v>
      </c>
      <c r="G940" s="39" t="e" vm="3">
        <v>#VALUE!</v>
      </c>
      <c r="H940" s="39" t="e" vm="2">
        <v>#VALUE!</v>
      </c>
      <c r="I940" s="45" t="s">
        <v>542</v>
      </c>
      <c r="J940" s="55" t="s">
        <v>149</v>
      </c>
      <c r="K940" s="55" t="s">
        <v>150</v>
      </c>
      <c r="L940" s="45" t="s">
        <v>4430</v>
      </c>
      <c r="M940" s="45" t="s">
        <v>4431</v>
      </c>
      <c r="N940" s="45" t="s">
        <v>745</v>
      </c>
      <c r="O940" s="45" t="s">
        <v>32</v>
      </c>
      <c r="P940" s="45" t="s">
        <v>114</v>
      </c>
      <c r="Q940" s="34">
        <f t="shared" si="2"/>
        <v>28470000</v>
      </c>
      <c r="R940" s="34">
        <f t="shared" si="2"/>
        <v>28470000</v>
      </c>
      <c r="S940" s="34">
        <v>28470000</v>
      </c>
      <c r="T940" s="35" t="s">
        <v>34</v>
      </c>
      <c r="U940" s="35" t="s">
        <v>80</v>
      </c>
      <c r="V940" s="36" t="s">
        <v>81</v>
      </c>
      <c r="W940" s="42" t="s">
        <v>4432</v>
      </c>
      <c r="X940" s="55" t="s">
        <v>38</v>
      </c>
      <c r="Y940" s="43">
        <v>46022</v>
      </c>
    </row>
    <row r="941" spans="1:25" ht="45">
      <c r="A941" s="37">
        <v>939</v>
      </c>
      <c r="B941" s="57">
        <v>2143</v>
      </c>
      <c r="C941" s="28">
        <v>2685335</v>
      </c>
      <c r="D941" s="53" t="s">
        <v>4433</v>
      </c>
      <c r="E941" s="54">
        <v>45936</v>
      </c>
      <c r="F941" s="54">
        <v>45930</v>
      </c>
      <c r="G941" s="39" t="e" vm="3">
        <v>#VALUE!</v>
      </c>
      <c r="H941" s="39" t="e" vm="2">
        <v>#VALUE!</v>
      </c>
      <c r="I941" s="45" t="s">
        <v>4434</v>
      </c>
      <c r="J941" s="55" t="s">
        <v>149</v>
      </c>
      <c r="K941" s="55" t="s">
        <v>150</v>
      </c>
      <c r="L941" s="45" t="s">
        <v>4435</v>
      </c>
      <c r="M941" s="45" t="s">
        <v>4436</v>
      </c>
      <c r="N941" s="45" t="s">
        <v>745</v>
      </c>
      <c r="O941" s="45" t="s">
        <v>32</v>
      </c>
      <c r="P941" s="45" t="s">
        <v>33</v>
      </c>
      <c r="Q941" s="34">
        <v>115103152.78</v>
      </c>
      <c r="R941" s="34">
        <v>115103152.78</v>
      </c>
      <c r="S941" s="34">
        <v>115103152</v>
      </c>
      <c r="T941" s="35" t="s">
        <v>34</v>
      </c>
      <c r="U941" s="35" t="s">
        <v>80</v>
      </c>
      <c r="V941" s="36" t="s">
        <v>81</v>
      </c>
      <c r="W941" s="42" t="s">
        <v>4437</v>
      </c>
      <c r="X941" s="55" t="s">
        <v>38</v>
      </c>
      <c r="Y941" s="43">
        <v>46022</v>
      </c>
    </row>
    <row r="942" spans="1:25" ht="135">
      <c r="A942" s="37">
        <v>940</v>
      </c>
      <c r="B942" s="57">
        <v>2144</v>
      </c>
      <c r="C942" s="55" t="s">
        <v>49</v>
      </c>
      <c r="D942" s="53" t="s">
        <v>4438</v>
      </c>
      <c r="E942" s="54">
        <v>45936</v>
      </c>
      <c r="F942" s="54">
        <v>45936</v>
      </c>
      <c r="G942" s="39" t="e" vm="3">
        <v>#VALUE!</v>
      </c>
      <c r="H942" s="39" t="e" vm="2">
        <v>#VALUE!</v>
      </c>
      <c r="I942" s="45" t="s">
        <v>2046</v>
      </c>
      <c r="J942" s="55" t="s">
        <v>27</v>
      </c>
      <c r="K942" s="55" t="s">
        <v>4287</v>
      </c>
      <c r="L942" s="45" t="s">
        <v>4439</v>
      </c>
      <c r="M942" s="45" t="s">
        <v>4440</v>
      </c>
      <c r="N942" s="45" t="s">
        <v>4441</v>
      </c>
      <c r="O942" s="45" t="s">
        <v>32</v>
      </c>
      <c r="P942" s="45" t="s">
        <v>114</v>
      </c>
      <c r="Q942" s="34">
        <v>46560000</v>
      </c>
      <c r="R942" s="34">
        <v>0</v>
      </c>
      <c r="S942" s="30">
        <v>0</v>
      </c>
      <c r="T942" s="35" t="s">
        <v>34</v>
      </c>
      <c r="U942" s="35" t="s">
        <v>35</v>
      </c>
      <c r="V942" s="36" t="s">
        <v>36</v>
      </c>
      <c r="W942" s="42" t="s">
        <v>4442</v>
      </c>
      <c r="X942" s="55" t="s">
        <v>38</v>
      </c>
      <c r="Y942" s="43">
        <v>46022</v>
      </c>
    </row>
    <row r="943" spans="1:25" ht="33.75">
      <c r="A943" s="37">
        <v>941</v>
      </c>
      <c r="B943" s="57">
        <v>2145</v>
      </c>
      <c r="C943" s="28">
        <v>2685534</v>
      </c>
      <c r="D943" s="53" t="s">
        <v>4443</v>
      </c>
      <c r="E943" s="54">
        <v>45937</v>
      </c>
      <c r="F943" s="54">
        <v>45936</v>
      </c>
      <c r="G943" s="39" t="e" vm="3">
        <v>#VALUE!</v>
      </c>
      <c r="H943" s="39" t="e" vm="2">
        <v>#VALUE!</v>
      </c>
      <c r="I943" s="45" t="s">
        <v>4444</v>
      </c>
      <c r="J943" s="55" t="s">
        <v>149</v>
      </c>
      <c r="K943" s="55" t="s">
        <v>150</v>
      </c>
      <c r="L943" s="45" t="s">
        <v>4445</v>
      </c>
      <c r="M943" s="45" t="s">
        <v>4446</v>
      </c>
      <c r="N943" s="45" t="s">
        <v>745</v>
      </c>
      <c r="O943" s="45" t="s">
        <v>32</v>
      </c>
      <c r="P943" s="45" t="s">
        <v>114</v>
      </c>
      <c r="Q943" s="34">
        <v>111908012</v>
      </c>
      <c r="R943" s="34">
        <v>111908012</v>
      </c>
      <c r="S943" s="34">
        <v>111908012</v>
      </c>
      <c r="T943" s="35" t="s">
        <v>34</v>
      </c>
      <c r="U943" s="35" t="s">
        <v>80</v>
      </c>
      <c r="V943" s="36" t="s">
        <v>81</v>
      </c>
      <c r="W943" s="42" t="s">
        <v>4447</v>
      </c>
      <c r="X943" s="55" t="s">
        <v>38</v>
      </c>
      <c r="Y943" s="43">
        <v>46022</v>
      </c>
    </row>
    <row r="944" spans="1:25" ht="90">
      <c r="A944" s="37">
        <v>942</v>
      </c>
      <c r="B944" s="57">
        <v>2146</v>
      </c>
      <c r="C944" s="28">
        <v>2686625</v>
      </c>
      <c r="D944" s="53" t="s">
        <v>4448</v>
      </c>
      <c r="E944" s="54">
        <v>45931</v>
      </c>
      <c r="F944" s="54">
        <v>45698</v>
      </c>
      <c r="G944" s="39" t="e" vm="3">
        <v>#VALUE!</v>
      </c>
      <c r="H944" s="39" t="e" vm="2">
        <v>#VALUE!</v>
      </c>
      <c r="I944" s="45" t="s">
        <v>4449</v>
      </c>
      <c r="J944" s="55" t="s">
        <v>27</v>
      </c>
      <c r="K944" s="55" t="s">
        <v>4450</v>
      </c>
      <c r="L944" s="45" t="s">
        <v>4451</v>
      </c>
      <c r="M944" s="45" t="s">
        <v>4452</v>
      </c>
      <c r="N944" s="45" t="s">
        <v>4453</v>
      </c>
      <c r="O944" s="45" t="s">
        <v>32</v>
      </c>
      <c r="P944" s="45" t="s">
        <v>33</v>
      </c>
      <c r="Q944" s="34">
        <v>56940000</v>
      </c>
      <c r="R944" s="34">
        <v>0</v>
      </c>
      <c r="S944" s="30">
        <v>0</v>
      </c>
      <c r="T944" s="35" t="s">
        <v>34</v>
      </c>
      <c r="U944" s="35" t="s">
        <v>35</v>
      </c>
      <c r="V944" s="36" t="s">
        <v>36</v>
      </c>
      <c r="W944" s="42" t="s">
        <v>4454</v>
      </c>
      <c r="X944" s="55" t="s">
        <v>38</v>
      </c>
      <c r="Y944" s="43">
        <v>46022</v>
      </c>
    </row>
    <row r="945" spans="1:25" ht="78.75">
      <c r="A945" s="37">
        <v>943</v>
      </c>
      <c r="B945" s="57">
        <v>2147</v>
      </c>
      <c r="C945" s="55" t="s">
        <v>2732</v>
      </c>
      <c r="D945" s="53" t="s">
        <v>4455</v>
      </c>
      <c r="E945" s="54">
        <v>45946</v>
      </c>
      <c r="F945" s="54">
        <v>45869</v>
      </c>
      <c r="G945" s="55" t="e" vm="8">
        <v>#VALUE!</v>
      </c>
      <c r="H945" s="55" t="e" vm="9">
        <v>#VALUE!</v>
      </c>
      <c r="I945" s="45" t="s">
        <v>4456</v>
      </c>
      <c r="J945" s="55" t="s">
        <v>27</v>
      </c>
      <c r="K945" s="55" t="s">
        <v>4457</v>
      </c>
      <c r="L945" s="45" t="s">
        <v>4458</v>
      </c>
      <c r="M945" s="45" t="s">
        <v>4459</v>
      </c>
      <c r="N945" s="45" t="s">
        <v>4460</v>
      </c>
      <c r="O945" s="45" t="s">
        <v>32</v>
      </c>
      <c r="P945" s="45" t="s">
        <v>114</v>
      </c>
      <c r="Q945" s="34">
        <v>83804000</v>
      </c>
      <c r="R945" s="34">
        <v>0</v>
      </c>
      <c r="S945" s="30">
        <v>0</v>
      </c>
      <c r="T945" s="35" t="s">
        <v>34</v>
      </c>
      <c r="U945" s="35" t="s">
        <v>35</v>
      </c>
      <c r="V945" s="36" t="s">
        <v>36</v>
      </c>
      <c r="W945" s="42" t="s">
        <v>4461</v>
      </c>
      <c r="X945" s="55" t="s">
        <v>38</v>
      </c>
      <c r="Y945" s="43">
        <v>46022</v>
      </c>
    </row>
    <row r="946" spans="1:25" ht="135">
      <c r="A946" s="37">
        <v>944</v>
      </c>
      <c r="B946" s="57">
        <v>2148</v>
      </c>
      <c r="C946" s="55" t="s">
        <v>49</v>
      </c>
      <c r="D946" s="53" t="s">
        <v>4462</v>
      </c>
      <c r="E946" s="54">
        <v>45947</v>
      </c>
      <c r="F946" s="54">
        <v>45947</v>
      </c>
      <c r="G946" s="39" t="e" vm="3">
        <v>#VALUE!</v>
      </c>
      <c r="H946" s="39" t="e" vm="2">
        <v>#VALUE!</v>
      </c>
      <c r="I946" s="45" t="s">
        <v>2046</v>
      </c>
      <c r="J946" s="55" t="s">
        <v>27</v>
      </c>
      <c r="K946" s="55" t="s">
        <v>4287</v>
      </c>
      <c r="L946" s="45" t="s">
        <v>4463</v>
      </c>
      <c r="M946" s="45" t="s">
        <v>191</v>
      </c>
      <c r="N946" s="45" t="s">
        <v>4464</v>
      </c>
      <c r="O946" s="45" t="s">
        <v>32</v>
      </c>
      <c r="P946" s="45" t="s">
        <v>114</v>
      </c>
      <c r="Q946" s="34">
        <v>0</v>
      </c>
      <c r="R946" s="34">
        <v>0</v>
      </c>
      <c r="S946" s="30">
        <v>0</v>
      </c>
      <c r="T946" s="35" t="s">
        <v>34</v>
      </c>
      <c r="U946" s="35" t="s">
        <v>35</v>
      </c>
      <c r="V946" s="36" t="s">
        <v>36</v>
      </c>
      <c r="W946" s="42" t="s">
        <v>4465</v>
      </c>
      <c r="X946" s="55" t="s">
        <v>38</v>
      </c>
      <c r="Y946" s="43">
        <v>46022</v>
      </c>
    </row>
    <row r="947" spans="1:25" ht="33.75">
      <c r="A947" s="37">
        <v>945</v>
      </c>
      <c r="B947" s="57">
        <v>1169</v>
      </c>
      <c r="C947" s="55">
        <v>2250426</v>
      </c>
      <c r="D947" s="53" t="s">
        <v>4466</v>
      </c>
      <c r="E947" s="54">
        <v>44497</v>
      </c>
      <c r="F947" s="54">
        <v>44484</v>
      </c>
      <c r="G947" s="55" t="e" vm="38">
        <v>#VALUE!</v>
      </c>
      <c r="H947" s="55" t="e" vm="39">
        <v>#VALUE!</v>
      </c>
      <c r="I947" s="45" t="s">
        <v>4467</v>
      </c>
      <c r="J947" s="55" t="s">
        <v>149</v>
      </c>
      <c r="K947" s="55" t="s">
        <v>150</v>
      </c>
      <c r="L947" s="45" t="s">
        <v>4468</v>
      </c>
      <c r="M947" s="45" t="s">
        <v>4469</v>
      </c>
      <c r="N947" s="45" t="s">
        <v>745</v>
      </c>
      <c r="O947" s="45" t="s">
        <v>32</v>
      </c>
      <c r="P947" s="45" t="s">
        <v>114</v>
      </c>
      <c r="Q947" s="34">
        <v>70000000</v>
      </c>
      <c r="R947" s="34">
        <v>70000000</v>
      </c>
      <c r="S947" s="34">
        <v>96339420.368164003</v>
      </c>
      <c r="T947" s="35" t="s">
        <v>34</v>
      </c>
      <c r="U947" s="35" t="s">
        <v>80</v>
      </c>
      <c r="V947" s="36" t="s">
        <v>81</v>
      </c>
      <c r="W947" s="42" t="s">
        <v>4470</v>
      </c>
      <c r="X947" s="55" t="s">
        <v>222</v>
      </c>
      <c r="Y947" s="43">
        <v>46022</v>
      </c>
    </row>
    <row r="948" spans="1:25" ht="45">
      <c r="A948" s="37">
        <v>946</v>
      </c>
      <c r="B948" s="57">
        <v>2149</v>
      </c>
      <c r="C948" s="28">
        <v>2687132</v>
      </c>
      <c r="D948" s="53" t="s">
        <v>4471</v>
      </c>
      <c r="E948" s="54">
        <v>45945</v>
      </c>
      <c r="F948" s="54">
        <v>45777</v>
      </c>
      <c r="G948" s="55" t="e" vm="15">
        <v>#VALUE!</v>
      </c>
      <c r="H948" s="55" t="e" vm="16">
        <v>#VALUE!</v>
      </c>
      <c r="I948" s="45" t="s">
        <v>4472</v>
      </c>
      <c r="J948" s="55" t="s">
        <v>27</v>
      </c>
      <c r="K948" s="55" t="s">
        <v>4473</v>
      </c>
      <c r="L948" s="45" t="s">
        <v>4474</v>
      </c>
      <c r="M948" s="45" t="s">
        <v>4475</v>
      </c>
      <c r="N948" s="45"/>
      <c r="O948" s="45" t="s">
        <v>32</v>
      </c>
      <c r="P948" s="45" t="s">
        <v>114</v>
      </c>
      <c r="Q948" s="34">
        <v>17307000</v>
      </c>
      <c r="R948" s="34">
        <v>0</v>
      </c>
      <c r="S948" s="30">
        <v>0</v>
      </c>
      <c r="T948" s="35" t="s">
        <v>34</v>
      </c>
      <c r="U948" s="35" t="s">
        <v>35</v>
      </c>
      <c r="V948" s="36" t="s">
        <v>36</v>
      </c>
      <c r="W948" s="42" t="s">
        <v>4476</v>
      </c>
      <c r="X948" s="55" t="s">
        <v>38</v>
      </c>
      <c r="Y948" s="43">
        <v>46022</v>
      </c>
    </row>
    <row r="949" spans="1:25" ht="45">
      <c r="A949" s="37">
        <v>947</v>
      </c>
      <c r="B949" s="57">
        <v>2150</v>
      </c>
      <c r="C949" s="28">
        <v>2690134</v>
      </c>
      <c r="D949" s="53" t="s">
        <v>4477</v>
      </c>
      <c r="E949" s="54">
        <v>45954</v>
      </c>
      <c r="F949" s="54">
        <v>45946</v>
      </c>
      <c r="G949" s="55" t="e" vm="41">
        <v>#VALUE!</v>
      </c>
      <c r="H949" s="55" t="e" vm="42">
        <v>#VALUE!</v>
      </c>
      <c r="I949" s="45" t="s">
        <v>4478</v>
      </c>
      <c r="J949" s="55" t="s">
        <v>27</v>
      </c>
      <c r="K949" s="55" t="s">
        <v>4479</v>
      </c>
      <c r="L949" s="45" t="s">
        <v>4480</v>
      </c>
      <c r="M949" s="45" t="s">
        <v>191</v>
      </c>
      <c r="N949" s="45"/>
      <c r="O949" s="45" t="s">
        <v>32</v>
      </c>
      <c r="P949" s="45" t="s">
        <v>33</v>
      </c>
      <c r="Q949" s="34">
        <v>56940000</v>
      </c>
      <c r="R949" s="34">
        <v>0</v>
      </c>
      <c r="S949" s="30">
        <v>0</v>
      </c>
      <c r="T949" s="35" t="s">
        <v>34</v>
      </c>
      <c r="U949" s="35" t="s">
        <v>35</v>
      </c>
      <c r="V949" s="36" t="s">
        <v>36</v>
      </c>
      <c r="W949" s="42" t="s">
        <v>4481</v>
      </c>
      <c r="X949" s="55" t="s">
        <v>38</v>
      </c>
      <c r="Y949" s="43">
        <v>46022</v>
      </c>
    </row>
    <row r="950" spans="1:25" ht="33.75">
      <c r="A950" s="37">
        <v>948</v>
      </c>
      <c r="B950" s="57">
        <v>2151</v>
      </c>
      <c r="C950" s="28">
        <v>2689684</v>
      </c>
      <c r="D950" s="53" t="s">
        <v>4482</v>
      </c>
      <c r="E950" s="54">
        <v>45952</v>
      </c>
      <c r="F950" s="54">
        <v>45944</v>
      </c>
      <c r="G950" s="39" t="e" vm="3">
        <v>#VALUE!</v>
      </c>
      <c r="H950" s="39" t="e" vm="2">
        <v>#VALUE!</v>
      </c>
      <c r="I950" s="45" t="s">
        <v>1421</v>
      </c>
      <c r="J950" s="55" t="s">
        <v>149</v>
      </c>
      <c r="K950" s="55" t="s">
        <v>150</v>
      </c>
      <c r="L950" s="45" t="s">
        <v>4483</v>
      </c>
      <c r="M950" s="45" t="s">
        <v>191</v>
      </c>
      <c r="N950" s="45" t="s">
        <v>745</v>
      </c>
      <c r="O950" s="45" t="s">
        <v>32</v>
      </c>
      <c r="P950" s="45" t="s">
        <v>114</v>
      </c>
      <c r="Q950" s="34">
        <f>25508698+9898363</f>
        <v>35407061</v>
      </c>
      <c r="R950" s="34">
        <f>25508698+9898363</f>
        <v>35407061</v>
      </c>
      <c r="S950" s="34">
        <v>35407061</v>
      </c>
      <c r="T950" s="35" t="s">
        <v>34</v>
      </c>
      <c r="U950" s="35" t="s">
        <v>80</v>
      </c>
      <c r="V950" s="36" t="s">
        <v>81</v>
      </c>
      <c r="W950" s="42" t="s">
        <v>4484</v>
      </c>
      <c r="X950" s="55" t="s">
        <v>38</v>
      </c>
      <c r="Y950" s="43">
        <v>46022</v>
      </c>
    </row>
    <row r="951" spans="1:25" ht="123.75">
      <c r="A951" s="37">
        <v>949</v>
      </c>
      <c r="B951" s="57">
        <v>2152</v>
      </c>
      <c r="C951" s="55" t="s">
        <v>2732</v>
      </c>
      <c r="D951" s="53" t="s">
        <v>4485</v>
      </c>
      <c r="E951" s="54">
        <v>45952</v>
      </c>
      <c r="F951" s="54">
        <v>45952</v>
      </c>
      <c r="G951" s="39" t="e" vm="3">
        <v>#VALUE!</v>
      </c>
      <c r="H951" s="39" t="e" vm="2">
        <v>#VALUE!</v>
      </c>
      <c r="I951" s="45" t="s">
        <v>844</v>
      </c>
      <c r="J951" s="55" t="s">
        <v>119</v>
      </c>
      <c r="K951" s="55" t="s">
        <v>279</v>
      </c>
      <c r="L951" s="45" t="s">
        <v>191</v>
      </c>
      <c r="M951" s="45" t="s">
        <v>2046</v>
      </c>
      <c r="N951" s="45" t="s">
        <v>4486</v>
      </c>
      <c r="O951" s="45" t="s">
        <v>4487</v>
      </c>
      <c r="P951" s="45" t="s">
        <v>4488</v>
      </c>
      <c r="Q951" s="34">
        <v>355000000</v>
      </c>
      <c r="R951" s="34">
        <v>0</v>
      </c>
      <c r="S951" s="30">
        <v>0</v>
      </c>
      <c r="T951" s="35" t="s">
        <v>45</v>
      </c>
      <c r="U951" s="35" t="s">
        <v>35</v>
      </c>
      <c r="V951" s="36" t="s">
        <v>36</v>
      </c>
      <c r="W951" s="46" t="s">
        <v>4489</v>
      </c>
      <c r="X951" s="55" t="s">
        <v>38</v>
      </c>
      <c r="Y951" s="56">
        <v>45954</v>
      </c>
    </row>
    <row r="952" spans="1:25" ht="78.75">
      <c r="A952" s="37">
        <v>950</v>
      </c>
      <c r="B952" s="57">
        <v>2153</v>
      </c>
      <c r="C952" s="28">
        <v>2690129</v>
      </c>
      <c r="D952" s="53" t="s">
        <v>4490</v>
      </c>
      <c r="E952" s="54">
        <v>45952</v>
      </c>
      <c r="F952" s="54">
        <v>45783</v>
      </c>
      <c r="G952" s="39" t="e" vm="3">
        <v>#VALUE!</v>
      </c>
      <c r="H952" s="39" t="e" vm="2">
        <v>#VALUE!</v>
      </c>
      <c r="I952" s="45" t="s">
        <v>691</v>
      </c>
      <c r="J952" s="55" t="s">
        <v>27</v>
      </c>
      <c r="K952" s="55" t="s">
        <v>4491</v>
      </c>
      <c r="L952" s="45" t="s">
        <v>4492</v>
      </c>
      <c r="M952" s="45" t="s">
        <v>4493</v>
      </c>
      <c r="N952" s="45"/>
      <c r="O952" s="45" t="s">
        <v>32</v>
      </c>
      <c r="P952" s="45" t="s">
        <v>33</v>
      </c>
      <c r="Q952" s="34">
        <v>56940000</v>
      </c>
      <c r="R952" s="34">
        <v>0</v>
      </c>
      <c r="S952" s="30">
        <v>0</v>
      </c>
      <c r="T952" s="35" t="s">
        <v>34</v>
      </c>
      <c r="U952" s="35" t="s">
        <v>35</v>
      </c>
      <c r="V952" s="36" t="s">
        <v>36</v>
      </c>
      <c r="W952" s="42" t="s">
        <v>4494</v>
      </c>
      <c r="X952" s="55" t="s">
        <v>38</v>
      </c>
      <c r="Y952" s="43">
        <v>46022</v>
      </c>
    </row>
    <row r="953" spans="1:25" ht="123.75">
      <c r="A953" s="37">
        <v>951</v>
      </c>
      <c r="B953" s="57">
        <v>2154</v>
      </c>
      <c r="C953" s="55" t="s">
        <v>49</v>
      </c>
      <c r="D953" s="53" t="s">
        <v>4495</v>
      </c>
      <c r="E953" s="54">
        <v>45953</v>
      </c>
      <c r="F953" s="54">
        <v>45797</v>
      </c>
      <c r="G953" s="39" t="e" vm="3">
        <v>#VALUE!</v>
      </c>
      <c r="H953" s="39" t="e" vm="2">
        <v>#VALUE!</v>
      </c>
      <c r="I953" s="45" t="s">
        <v>4496</v>
      </c>
      <c r="J953" s="55" t="s">
        <v>59</v>
      </c>
      <c r="K953" s="55" t="s">
        <v>4497</v>
      </c>
      <c r="L953" s="45" t="s">
        <v>4498</v>
      </c>
      <c r="M953" s="45" t="s">
        <v>4499</v>
      </c>
      <c r="N953" s="45" t="s">
        <v>4500</v>
      </c>
      <c r="O953" s="45" t="s">
        <v>32</v>
      </c>
      <c r="P953" s="45" t="s">
        <v>114</v>
      </c>
      <c r="Q953" s="34">
        <v>0</v>
      </c>
      <c r="R953" s="34">
        <v>0</v>
      </c>
      <c r="S953" s="30">
        <v>0</v>
      </c>
      <c r="T953" s="35" t="s">
        <v>34</v>
      </c>
      <c r="U953" s="35" t="s">
        <v>35</v>
      </c>
      <c r="V953" s="36" t="s">
        <v>36</v>
      </c>
      <c r="W953" s="46" t="s">
        <v>4501</v>
      </c>
      <c r="X953" s="55" t="s">
        <v>38</v>
      </c>
      <c r="Y953" s="56">
        <v>45957</v>
      </c>
    </row>
    <row r="954" spans="1:25" ht="191.25">
      <c r="A954" s="37">
        <v>952</v>
      </c>
      <c r="B954" s="57">
        <v>2155</v>
      </c>
      <c r="C954" s="28">
        <v>2692772</v>
      </c>
      <c r="D954" s="53" t="s">
        <v>4502</v>
      </c>
      <c r="E954" s="54">
        <v>45953</v>
      </c>
      <c r="F954" s="54">
        <v>45415</v>
      </c>
      <c r="G954" s="55" t="e" vm="84">
        <v>#VALUE!</v>
      </c>
      <c r="H954" s="55" t="e" vm="2">
        <v>#VALUE!</v>
      </c>
      <c r="I954" s="45" t="s">
        <v>944</v>
      </c>
      <c r="J954" s="55" t="s">
        <v>27</v>
      </c>
      <c r="K954" s="55" t="s">
        <v>132</v>
      </c>
      <c r="L954" s="45" t="s">
        <v>4503</v>
      </c>
      <c r="M954" s="45" t="s">
        <v>4504</v>
      </c>
      <c r="N954" s="45" t="s">
        <v>4505</v>
      </c>
      <c r="O954" s="45" t="s">
        <v>32</v>
      </c>
      <c r="P954" s="45" t="s">
        <v>114</v>
      </c>
      <c r="Q954" s="34">
        <v>28470000</v>
      </c>
      <c r="R954" s="34">
        <v>0</v>
      </c>
      <c r="S954" s="30">
        <v>0</v>
      </c>
      <c r="T954" s="35" t="s">
        <v>34</v>
      </c>
      <c r="U954" s="35" t="s">
        <v>35</v>
      </c>
      <c r="V954" s="36" t="s">
        <v>36</v>
      </c>
      <c r="W954" s="42" t="s">
        <v>4506</v>
      </c>
      <c r="X954" s="55" t="s">
        <v>38</v>
      </c>
      <c r="Y954" s="43">
        <v>46022</v>
      </c>
    </row>
    <row r="955" spans="1:25" ht="164.25" customHeight="1">
      <c r="A955" s="37">
        <v>953</v>
      </c>
      <c r="B955" s="57">
        <v>2156</v>
      </c>
      <c r="C955" s="28">
        <v>2690662</v>
      </c>
      <c r="D955" s="53" t="s">
        <v>4507</v>
      </c>
      <c r="E955" s="54">
        <v>45958</v>
      </c>
      <c r="F955" s="54">
        <v>45957</v>
      </c>
      <c r="G955" s="39" t="e" vm="3">
        <v>#VALUE!</v>
      </c>
      <c r="H955" s="39" t="e" vm="2">
        <v>#VALUE!</v>
      </c>
      <c r="I955" s="45" t="s">
        <v>542</v>
      </c>
      <c r="J955" s="55" t="s">
        <v>149</v>
      </c>
      <c r="K955" s="55" t="s">
        <v>150</v>
      </c>
      <c r="L955" s="45" t="s">
        <v>4508</v>
      </c>
      <c r="M955" s="45" t="s">
        <v>4509</v>
      </c>
      <c r="N955" s="45" t="s">
        <v>745</v>
      </c>
      <c r="O955" s="45" t="s">
        <v>32</v>
      </c>
      <c r="P955" s="45" t="s">
        <v>33</v>
      </c>
      <c r="Q955" s="34">
        <v>167643500</v>
      </c>
      <c r="R955" s="34">
        <v>167643500</v>
      </c>
      <c r="S955" s="34">
        <v>167643500</v>
      </c>
      <c r="T955" s="35" t="s">
        <v>34</v>
      </c>
      <c r="U955" s="35" t="s">
        <v>80</v>
      </c>
      <c r="V955" s="36" t="s">
        <v>81</v>
      </c>
      <c r="W955" s="42" t="s">
        <v>4510</v>
      </c>
      <c r="X955" s="55" t="s">
        <v>38</v>
      </c>
      <c r="Y955" s="43">
        <v>46022</v>
      </c>
    </row>
    <row r="956" spans="1:25" ht="78.75">
      <c r="A956" s="37">
        <v>954</v>
      </c>
      <c r="B956" s="57">
        <v>2157</v>
      </c>
      <c r="C956" s="55" t="s">
        <v>2732</v>
      </c>
      <c r="D956" s="53" t="s">
        <v>4511</v>
      </c>
      <c r="E956" s="54">
        <v>45960</v>
      </c>
      <c r="F956" s="54">
        <v>45922</v>
      </c>
      <c r="G956" s="55" t="e" vm="95">
        <v>#VALUE!</v>
      </c>
      <c r="H956" s="55" t="e" vm="37">
        <v>#VALUE!</v>
      </c>
      <c r="I956" s="45" t="s">
        <v>1844</v>
      </c>
      <c r="J956" s="55" t="s">
        <v>27</v>
      </c>
      <c r="K956" s="55" t="s">
        <v>4512</v>
      </c>
      <c r="L956" s="45" t="s">
        <v>4513</v>
      </c>
      <c r="M956" s="45" t="s">
        <v>191</v>
      </c>
      <c r="N956" s="45" t="s">
        <v>4514</v>
      </c>
      <c r="O956" s="45" t="s">
        <v>32</v>
      </c>
      <c r="P956" s="45" t="s">
        <v>114</v>
      </c>
      <c r="Q956" s="34">
        <v>21556430</v>
      </c>
      <c r="R956" s="34">
        <v>0</v>
      </c>
      <c r="S956" s="30">
        <v>0</v>
      </c>
      <c r="T956" s="35" t="s">
        <v>34</v>
      </c>
      <c r="U956" s="35" t="s">
        <v>35</v>
      </c>
      <c r="V956" s="36" t="s">
        <v>36</v>
      </c>
      <c r="W956" s="42" t="s">
        <v>4515</v>
      </c>
      <c r="X956" s="55" t="s">
        <v>38</v>
      </c>
      <c r="Y956" s="43">
        <v>46022</v>
      </c>
    </row>
    <row r="957" spans="1:25" ht="135">
      <c r="A957" s="37">
        <v>955</v>
      </c>
      <c r="B957" s="57">
        <v>2158</v>
      </c>
      <c r="C957" s="55" t="s">
        <v>2732</v>
      </c>
      <c r="D957" s="53" t="s">
        <v>4516</v>
      </c>
      <c r="E957" s="54">
        <v>45967</v>
      </c>
      <c r="F957" s="54">
        <v>45960</v>
      </c>
      <c r="G957" s="39" t="e" vm="3">
        <v>#VALUE!</v>
      </c>
      <c r="H957" s="39" t="e" vm="2">
        <v>#VALUE!</v>
      </c>
      <c r="I957" s="45" t="s">
        <v>4517</v>
      </c>
      <c r="J957" s="55" t="s">
        <v>27</v>
      </c>
      <c r="K957" s="55" t="s">
        <v>77</v>
      </c>
      <c r="L957" s="45" t="s">
        <v>4518</v>
      </c>
      <c r="M957" s="45" t="s">
        <v>4519</v>
      </c>
      <c r="N957" s="45" t="s">
        <v>4520</v>
      </c>
      <c r="O957" s="45" t="s">
        <v>32</v>
      </c>
      <c r="P957" s="45" t="s">
        <v>114</v>
      </c>
      <c r="Q957" s="34">
        <v>54000000</v>
      </c>
      <c r="R957" s="34">
        <v>0</v>
      </c>
      <c r="S957" s="30">
        <v>0</v>
      </c>
      <c r="T957" s="35" t="s">
        <v>34</v>
      </c>
      <c r="U957" s="35" t="s">
        <v>35</v>
      </c>
      <c r="V957" s="36" t="s">
        <v>36</v>
      </c>
      <c r="W957" s="46" t="s">
        <v>4521</v>
      </c>
      <c r="X957" s="55" t="s">
        <v>38</v>
      </c>
      <c r="Y957" s="56">
        <v>45971</v>
      </c>
    </row>
    <row r="958" spans="1:25" ht="112.5">
      <c r="A958" s="37">
        <v>956</v>
      </c>
      <c r="B958" s="57">
        <v>2159</v>
      </c>
      <c r="C958" s="28">
        <v>2694236</v>
      </c>
      <c r="D958" s="53" t="s">
        <v>4522</v>
      </c>
      <c r="E958" s="54">
        <v>45968</v>
      </c>
      <c r="F958" s="54">
        <v>44988</v>
      </c>
      <c r="G958" s="55" t="e" vm="96">
        <v>#VALUE!</v>
      </c>
      <c r="H958" s="55" t="e" vm="20">
        <v>#VALUE!</v>
      </c>
      <c r="I958" s="45" t="s">
        <v>3819</v>
      </c>
      <c r="J958" s="55" t="s">
        <v>27</v>
      </c>
      <c r="K958" s="55" t="s">
        <v>4523</v>
      </c>
      <c r="L958" s="45" t="s">
        <v>4524</v>
      </c>
      <c r="M958" s="45" t="s">
        <v>4525</v>
      </c>
      <c r="N958" s="45" t="s">
        <v>4526</v>
      </c>
      <c r="O958" s="45" t="s">
        <v>32</v>
      </c>
      <c r="P958" s="45" t="s">
        <v>114</v>
      </c>
      <c r="Q958" s="34">
        <v>450000000</v>
      </c>
      <c r="R958" s="34">
        <v>0</v>
      </c>
      <c r="S958" s="30">
        <v>0</v>
      </c>
      <c r="T958" s="35" t="s">
        <v>34</v>
      </c>
      <c r="U958" s="35" t="s">
        <v>35</v>
      </c>
      <c r="V958" s="36" t="s">
        <v>36</v>
      </c>
      <c r="W958" s="42" t="s">
        <v>4527</v>
      </c>
      <c r="X958" s="55" t="s">
        <v>38</v>
      </c>
      <c r="Y958" s="43">
        <v>46022</v>
      </c>
    </row>
    <row r="959" spans="1:25" ht="33.75">
      <c r="A959" s="37">
        <v>957</v>
      </c>
      <c r="B959" s="57">
        <v>2160</v>
      </c>
      <c r="C959" s="28">
        <v>2695050</v>
      </c>
      <c r="D959" s="53" t="s">
        <v>4528</v>
      </c>
      <c r="E959" s="54">
        <v>45968</v>
      </c>
      <c r="F959" s="54">
        <v>45967</v>
      </c>
      <c r="G959" s="39" t="e" vm="3">
        <v>#VALUE!</v>
      </c>
      <c r="H959" s="39" t="e" vm="2">
        <v>#VALUE!</v>
      </c>
      <c r="I959" s="45" t="s">
        <v>284</v>
      </c>
      <c r="J959" s="55" t="s">
        <v>149</v>
      </c>
      <c r="K959" s="55" t="s">
        <v>150</v>
      </c>
      <c r="L959" s="45" t="s">
        <v>4529</v>
      </c>
      <c r="M959" s="45" t="s">
        <v>191</v>
      </c>
      <c r="N959" s="45" t="s">
        <v>745</v>
      </c>
      <c r="O959" s="45" t="s">
        <v>32</v>
      </c>
      <c r="P959" s="45" t="s">
        <v>33</v>
      </c>
      <c r="Q959" s="34">
        <f>1423500*20</f>
        <v>28470000</v>
      </c>
      <c r="R959" s="34">
        <f>1423500*20</f>
        <v>28470000</v>
      </c>
      <c r="S959" s="34">
        <v>28470000</v>
      </c>
      <c r="T959" s="35" t="s">
        <v>34</v>
      </c>
      <c r="U959" s="35" t="s">
        <v>80</v>
      </c>
      <c r="V959" s="36" t="s">
        <v>81</v>
      </c>
      <c r="W959" s="42" t="s">
        <v>4530</v>
      </c>
      <c r="X959" s="55" t="s">
        <v>38</v>
      </c>
      <c r="Y959" s="43">
        <v>46022</v>
      </c>
    </row>
    <row r="960" spans="1:25" ht="90">
      <c r="A960" s="37">
        <v>958</v>
      </c>
      <c r="B960" s="57">
        <v>2161</v>
      </c>
      <c r="C960" s="28">
        <v>2694249</v>
      </c>
      <c r="D960" s="53" t="s">
        <v>4531</v>
      </c>
      <c r="E960" s="54">
        <v>45968</v>
      </c>
      <c r="F960" s="54">
        <v>45960</v>
      </c>
      <c r="G960" s="39" t="e" vm="3">
        <v>#VALUE!</v>
      </c>
      <c r="H960" s="39" t="e" vm="2">
        <v>#VALUE!</v>
      </c>
      <c r="I960" s="45" t="s">
        <v>4532</v>
      </c>
      <c r="J960" s="55" t="s">
        <v>27</v>
      </c>
      <c r="K960" s="55" t="s">
        <v>856</v>
      </c>
      <c r="L960" s="45" t="s">
        <v>4533</v>
      </c>
      <c r="M960" s="45" t="s">
        <v>4534</v>
      </c>
      <c r="N960" s="45" t="s">
        <v>4535</v>
      </c>
      <c r="O960" s="45" t="s">
        <v>32</v>
      </c>
      <c r="P960" s="45" t="s">
        <v>114</v>
      </c>
      <c r="Q960" s="34">
        <v>20000000</v>
      </c>
      <c r="R960" s="34">
        <v>0</v>
      </c>
      <c r="S960" s="30">
        <v>0</v>
      </c>
      <c r="T960" s="35" t="s">
        <v>34</v>
      </c>
      <c r="U960" s="35" t="s">
        <v>35</v>
      </c>
      <c r="V960" s="36" t="s">
        <v>36</v>
      </c>
      <c r="W960" s="42" t="s">
        <v>4536</v>
      </c>
      <c r="X960" s="55" t="s">
        <v>38</v>
      </c>
      <c r="Y960" s="43">
        <v>46022</v>
      </c>
    </row>
    <row r="961" spans="1:25" ht="33.75">
      <c r="A961" s="37">
        <v>959</v>
      </c>
      <c r="B961" s="57">
        <v>2162</v>
      </c>
      <c r="C961" s="28">
        <v>2694984</v>
      </c>
      <c r="D961" s="53" t="s">
        <v>4537</v>
      </c>
      <c r="E961" s="54">
        <v>45971</v>
      </c>
      <c r="F961" s="54">
        <v>45968</v>
      </c>
      <c r="G961" s="39" t="e" vm="3">
        <v>#VALUE!</v>
      </c>
      <c r="H961" s="39" t="e" vm="2">
        <v>#VALUE!</v>
      </c>
      <c r="I961" s="45" t="s">
        <v>939</v>
      </c>
      <c r="J961" s="55" t="s">
        <v>149</v>
      </c>
      <c r="K961" s="55" t="s">
        <v>150</v>
      </c>
      <c r="L961" s="45" t="s">
        <v>4538</v>
      </c>
      <c r="M961" s="45" t="s">
        <v>191</v>
      </c>
      <c r="N961" s="45" t="s">
        <v>745</v>
      </c>
      <c r="O961" s="45" t="s">
        <v>32</v>
      </c>
      <c r="P961" s="45" t="s">
        <v>114</v>
      </c>
      <c r="Q961" s="34">
        <f>1423500*20</f>
        <v>28470000</v>
      </c>
      <c r="R961" s="34">
        <f>1423500*20</f>
        <v>28470000</v>
      </c>
      <c r="S961" s="34">
        <v>28470000</v>
      </c>
      <c r="T961" s="35" t="s">
        <v>34</v>
      </c>
      <c r="U961" s="35" t="s">
        <v>80</v>
      </c>
      <c r="V961" s="36" t="s">
        <v>81</v>
      </c>
      <c r="W961" s="42" t="s">
        <v>4539</v>
      </c>
      <c r="X961" s="55" t="s">
        <v>38</v>
      </c>
      <c r="Y961" s="43">
        <v>46022</v>
      </c>
    </row>
    <row r="962" spans="1:25" ht="22.5">
      <c r="A962" s="37">
        <v>960</v>
      </c>
      <c r="B962" s="57">
        <v>2163</v>
      </c>
      <c r="C962" s="28">
        <v>2703520</v>
      </c>
      <c r="D962" s="53" t="s">
        <v>4540</v>
      </c>
      <c r="E962" s="54">
        <v>45973</v>
      </c>
      <c r="F962" s="54"/>
      <c r="G962" s="55" t="e" vm="13">
        <v>#VALUE!</v>
      </c>
      <c r="H962" s="55" t="e" vm="14">
        <v>#VALUE!</v>
      </c>
      <c r="I962" s="45" t="s">
        <v>1168</v>
      </c>
      <c r="J962" s="55" t="s">
        <v>27</v>
      </c>
      <c r="K962" s="55" t="s">
        <v>4541</v>
      </c>
      <c r="L962" s="45" t="s">
        <v>4542</v>
      </c>
      <c r="M962" s="45" t="s">
        <v>4249</v>
      </c>
      <c r="N962" s="45"/>
      <c r="O962" s="45" t="s">
        <v>32</v>
      </c>
      <c r="P962" s="45" t="s">
        <v>114</v>
      </c>
      <c r="Q962" s="34">
        <v>0</v>
      </c>
      <c r="R962" s="34">
        <v>0</v>
      </c>
      <c r="S962" s="30">
        <v>0</v>
      </c>
      <c r="T962" s="35" t="s">
        <v>34</v>
      </c>
      <c r="U962" s="35" t="s">
        <v>35</v>
      </c>
      <c r="V962" s="36" t="s">
        <v>36</v>
      </c>
      <c r="W962" s="42" t="s">
        <v>4543</v>
      </c>
      <c r="X962" s="55" t="s">
        <v>38</v>
      </c>
      <c r="Y962" s="43">
        <v>46022</v>
      </c>
    </row>
    <row r="963" spans="1:25" ht="101.25">
      <c r="A963" s="37">
        <v>961</v>
      </c>
      <c r="B963" s="57">
        <v>2164</v>
      </c>
      <c r="C963" s="55" t="s">
        <v>49</v>
      </c>
      <c r="D963" s="53" t="s">
        <v>4544</v>
      </c>
      <c r="E963" s="54">
        <v>45974</v>
      </c>
      <c r="F963" s="54">
        <v>45974</v>
      </c>
      <c r="G963" s="39" t="e" vm="3">
        <v>#VALUE!</v>
      </c>
      <c r="H963" s="39" t="e" vm="2">
        <v>#VALUE!</v>
      </c>
      <c r="I963" s="45" t="s">
        <v>2046</v>
      </c>
      <c r="J963" s="55" t="s">
        <v>27</v>
      </c>
      <c r="K963" s="55" t="s">
        <v>4287</v>
      </c>
      <c r="L963" s="45" t="s">
        <v>4545</v>
      </c>
      <c r="M963" s="45" t="s">
        <v>191</v>
      </c>
      <c r="N963" s="45" t="s">
        <v>4546</v>
      </c>
      <c r="O963" s="45" t="s">
        <v>32</v>
      </c>
      <c r="P963" s="45" t="s">
        <v>114</v>
      </c>
      <c r="Q963" s="34">
        <v>4200104.66</v>
      </c>
      <c r="R963" s="34">
        <v>0</v>
      </c>
      <c r="S963" s="30">
        <v>0</v>
      </c>
      <c r="T963" s="35" t="s">
        <v>34</v>
      </c>
      <c r="U963" s="35" t="s">
        <v>35</v>
      </c>
      <c r="V963" s="36" t="s">
        <v>36</v>
      </c>
      <c r="W963" s="42" t="s">
        <v>4547</v>
      </c>
      <c r="X963" s="55" t="s">
        <v>38</v>
      </c>
      <c r="Y963" s="43">
        <v>46022</v>
      </c>
    </row>
    <row r="964" spans="1:25" ht="22.5">
      <c r="A964" s="37">
        <v>962</v>
      </c>
      <c r="B964" s="57">
        <v>2165</v>
      </c>
      <c r="C964" s="28">
        <v>2696017</v>
      </c>
      <c r="D964" s="53" t="s">
        <v>4548</v>
      </c>
      <c r="E964" s="54">
        <v>45975</v>
      </c>
      <c r="F964" s="54">
        <v>45952</v>
      </c>
      <c r="G964" s="55" t="e" vm="30">
        <v>#VALUE!</v>
      </c>
      <c r="H964" s="55" t="e" vm="31">
        <v>#VALUE!</v>
      </c>
      <c r="I964" s="45" t="s">
        <v>340</v>
      </c>
      <c r="J964" s="55" t="s">
        <v>27</v>
      </c>
      <c r="K964" s="55" t="s">
        <v>463</v>
      </c>
      <c r="L964" s="45" t="s">
        <v>4549</v>
      </c>
      <c r="M964" s="45" t="s">
        <v>4550</v>
      </c>
      <c r="N964" s="45" t="s">
        <v>3905</v>
      </c>
      <c r="O964" s="45" t="s">
        <v>32</v>
      </c>
      <c r="P964" s="45" t="s">
        <v>114</v>
      </c>
      <c r="Q964" s="34">
        <v>106559000</v>
      </c>
      <c r="R964" s="34">
        <v>0</v>
      </c>
      <c r="S964" s="30">
        <v>0</v>
      </c>
      <c r="T964" s="35" t="s">
        <v>34</v>
      </c>
      <c r="U964" s="35" t="s">
        <v>35</v>
      </c>
      <c r="V964" s="36" t="s">
        <v>36</v>
      </c>
      <c r="W964" s="42" t="s">
        <v>4551</v>
      </c>
      <c r="X964" s="55" t="s">
        <v>38</v>
      </c>
      <c r="Y964" s="43">
        <v>46022</v>
      </c>
    </row>
    <row r="965" spans="1:25" ht="101.25">
      <c r="A965" s="37">
        <v>963</v>
      </c>
      <c r="B965" s="57">
        <v>2166</v>
      </c>
      <c r="C965" s="55" t="s">
        <v>49</v>
      </c>
      <c r="D965" s="53" t="s">
        <v>4552</v>
      </c>
      <c r="E965" s="54">
        <v>45979</v>
      </c>
      <c r="F965" s="54">
        <v>45979</v>
      </c>
      <c r="G965" s="39" t="e" vm="3">
        <v>#VALUE!</v>
      </c>
      <c r="H965" s="39" t="e" vm="2">
        <v>#VALUE!</v>
      </c>
      <c r="I965" s="45" t="s">
        <v>2046</v>
      </c>
      <c r="J965" s="55" t="s">
        <v>27</v>
      </c>
      <c r="K965" s="55" t="s">
        <v>4287</v>
      </c>
      <c r="L965" s="45" t="s">
        <v>4553</v>
      </c>
      <c r="M965" s="45" t="s">
        <v>191</v>
      </c>
      <c r="N965" s="45" t="s">
        <v>4554</v>
      </c>
      <c r="O965" s="45" t="s">
        <v>32</v>
      </c>
      <c r="P965" s="45" t="s">
        <v>114</v>
      </c>
      <c r="Q965" s="34">
        <v>49950986</v>
      </c>
      <c r="R965" s="34">
        <v>0</v>
      </c>
      <c r="S965" s="30">
        <v>0</v>
      </c>
      <c r="T965" s="35" t="s">
        <v>34</v>
      </c>
      <c r="U965" s="35" t="s">
        <v>35</v>
      </c>
      <c r="V965" s="36" t="s">
        <v>36</v>
      </c>
      <c r="W965" s="42" t="s">
        <v>4555</v>
      </c>
      <c r="X965" s="55" t="s">
        <v>38</v>
      </c>
      <c r="Y965" s="43">
        <v>46022</v>
      </c>
    </row>
    <row r="966" spans="1:25" ht="56.25">
      <c r="A966" s="37">
        <v>964</v>
      </c>
      <c r="B966" s="57">
        <v>2167</v>
      </c>
      <c r="C966" s="28">
        <v>2699098</v>
      </c>
      <c r="D966" s="53" t="s">
        <v>4556</v>
      </c>
      <c r="E966" s="54">
        <v>45979</v>
      </c>
      <c r="F966" s="54">
        <v>45972</v>
      </c>
      <c r="G966" s="39" t="e" vm="3">
        <v>#VALUE!</v>
      </c>
      <c r="H966" s="39" t="e" vm="2">
        <v>#VALUE!</v>
      </c>
      <c r="I966" s="45" t="s">
        <v>1445</v>
      </c>
      <c r="J966" s="55" t="s">
        <v>149</v>
      </c>
      <c r="K966" s="55" t="s">
        <v>150</v>
      </c>
      <c r="L966" s="45" t="s">
        <v>4557</v>
      </c>
      <c r="M966" s="45" t="s">
        <v>4558</v>
      </c>
      <c r="N966" s="45" t="s">
        <v>745</v>
      </c>
      <c r="O966" s="45" t="s">
        <v>32</v>
      </c>
      <c r="P966" s="45" t="s">
        <v>114</v>
      </c>
      <c r="Q966" s="34">
        <f>1423500*20</f>
        <v>28470000</v>
      </c>
      <c r="R966" s="34">
        <f>1423500*20</f>
        <v>28470000</v>
      </c>
      <c r="S966" s="34">
        <v>28470000</v>
      </c>
      <c r="T966" s="35" t="s">
        <v>34</v>
      </c>
      <c r="U966" s="35" t="s">
        <v>80</v>
      </c>
      <c r="V966" s="36" t="s">
        <v>81</v>
      </c>
      <c r="W966" s="42" t="s">
        <v>4559</v>
      </c>
      <c r="X966" s="55" t="s">
        <v>38</v>
      </c>
      <c r="Y966" s="43">
        <v>46022</v>
      </c>
    </row>
    <row r="967" spans="1:25" ht="135">
      <c r="A967" s="37">
        <v>965</v>
      </c>
      <c r="B967" s="57">
        <v>2168</v>
      </c>
      <c r="C967" s="55" t="s">
        <v>49</v>
      </c>
      <c r="D967" s="53" t="s">
        <v>4560</v>
      </c>
      <c r="E967" s="54">
        <v>45979</v>
      </c>
      <c r="F967" s="54">
        <v>45979</v>
      </c>
      <c r="G967" s="39" t="e" vm="3">
        <v>#VALUE!</v>
      </c>
      <c r="H967" s="39" t="e" vm="2">
        <v>#VALUE!</v>
      </c>
      <c r="I967" s="45" t="s">
        <v>2046</v>
      </c>
      <c r="J967" s="55" t="s">
        <v>27</v>
      </c>
      <c r="K967" s="55" t="s">
        <v>4287</v>
      </c>
      <c r="L967" s="45" t="s">
        <v>4561</v>
      </c>
      <c r="M967" s="45" t="s">
        <v>4562</v>
      </c>
      <c r="N967" s="45" t="s">
        <v>4563</v>
      </c>
      <c r="O967" s="45" t="s">
        <v>32</v>
      </c>
      <c r="P967" s="45" t="s">
        <v>114</v>
      </c>
      <c r="Q967" s="34">
        <v>6277932</v>
      </c>
      <c r="R967" s="34">
        <v>0</v>
      </c>
      <c r="S967" s="30">
        <v>0</v>
      </c>
      <c r="T967" s="35" t="s">
        <v>34</v>
      </c>
      <c r="U967" s="35" t="s">
        <v>35</v>
      </c>
      <c r="V967" s="36" t="s">
        <v>36</v>
      </c>
      <c r="W967" s="42" t="s">
        <v>4564</v>
      </c>
      <c r="X967" s="55" t="s">
        <v>38</v>
      </c>
      <c r="Y967" s="43">
        <v>46022</v>
      </c>
    </row>
    <row r="968" spans="1:25" ht="135">
      <c r="A968" s="37">
        <v>966</v>
      </c>
      <c r="B968" s="57">
        <v>2169</v>
      </c>
      <c r="C968" s="28">
        <v>2695770</v>
      </c>
      <c r="D968" s="53" t="s">
        <v>4565</v>
      </c>
      <c r="E968" s="54">
        <v>45979</v>
      </c>
      <c r="F968" s="54">
        <v>45923</v>
      </c>
      <c r="G968" s="55" t="e" vm="91">
        <v>#VALUE!</v>
      </c>
      <c r="H968" s="55" t="e" vm="20">
        <v>#VALUE!</v>
      </c>
      <c r="I968" s="45" t="s">
        <v>4566</v>
      </c>
      <c r="J968" s="55" t="s">
        <v>27</v>
      </c>
      <c r="K968" s="55" t="s">
        <v>463</v>
      </c>
      <c r="L968" s="45" t="s">
        <v>4567</v>
      </c>
      <c r="M968" s="45" t="s">
        <v>4568</v>
      </c>
      <c r="N968" s="45" t="s">
        <v>4569</v>
      </c>
      <c r="O968" s="45" t="s">
        <v>32</v>
      </c>
      <c r="P968" s="45" t="s">
        <v>114</v>
      </c>
      <c r="Q968" s="34">
        <v>46479000</v>
      </c>
      <c r="R968" s="34">
        <v>0</v>
      </c>
      <c r="S968" s="30">
        <v>0</v>
      </c>
      <c r="T968" s="35" t="s">
        <v>34</v>
      </c>
      <c r="U968" s="35" t="s">
        <v>35</v>
      </c>
      <c r="V968" s="36" t="s">
        <v>36</v>
      </c>
      <c r="W968" s="42" t="s">
        <v>4570</v>
      </c>
      <c r="X968" s="55" t="s">
        <v>38</v>
      </c>
      <c r="Y968" s="43">
        <v>46022</v>
      </c>
    </row>
    <row r="969" spans="1:25" ht="33.75">
      <c r="A969" s="37">
        <v>967</v>
      </c>
      <c r="B969" s="57">
        <v>2170</v>
      </c>
      <c r="C969" s="28">
        <v>2698181</v>
      </c>
      <c r="D969" s="53" t="s">
        <v>4571</v>
      </c>
      <c r="E969" s="54">
        <v>45979</v>
      </c>
      <c r="F969" s="54">
        <v>45975</v>
      </c>
      <c r="G969" s="55" t="e" vm="15">
        <v>#VALUE!</v>
      </c>
      <c r="H969" s="55" t="e" vm="16">
        <v>#VALUE!</v>
      </c>
      <c r="I969" s="45" t="s">
        <v>4572</v>
      </c>
      <c r="J969" s="55" t="s">
        <v>119</v>
      </c>
      <c r="K969" s="55" t="s">
        <v>279</v>
      </c>
      <c r="L969" s="45" t="s">
        <v>4573</v>
      </c>
      <c r="M969" s="45" t="s">
        <v>4574</v>
      </c>
      <c r="N969" s="45"/>
      <c r="O969" s="45" t="s">
        <v>32</v>
      </c>
      <c r="P969" s="45" t="s">
        <v>114</v>
      </c>
      <c r="Q969" s="34">
        <v>184862242</v>
      </c>
      <c r="R969" s="34">
        <v>0</v>
      </c>
      <c r="S969" s="30">
        <v>0</v>
      </c>
      <c r="T969" s="35" t="s">
        <v>34</v>
      </c>
      <c r="U969" s="35" t="s">
        <v>35</v>
      </c>
      <c r="V969" s="36" t="s">
        <v>36</v>
      </c>
      <c r="W969" s="42" t="s">
        <v>4575</v>
      </c>
      <c r="X969" s="55" t="s">
        <v>38</v>
      </c>
      <c r="Y969" s="43">
        <v>46022</v>
      </c>
    </row>
    <row r="970" spans="1:25" ht="112.5">
      <c r="A970" s="37">
        <v>968</v>
      </c>
      <c r="B970" s="57">
        <v>2171</v>
      </c>
      <c r="C970" s="28">
        <v>2703593</v>
      </c>
      <c r="D970" s="53" t="s">
        <v>4576</v>
      </c>
      <c r="E970" s="54">
        <v>45979</v>
      </c>
      <c r="F970" s="54">
        <v>45356</v>
      </c>
      <c r="G970" s="55" t="e" vm="53">
        <v>#VALUE!</v>
      </c>
      <c r="H970" s="55" t="e" vm="54">
        <v>#VALUE!</v>
      </c>
      <c r="I970" s="45" t="s">
        <v>1805</v>
      </c>
      <c r="J970" s="55" t="s">
        <v>119</v>
      </c>
      <c r="K970" s="55" t="s">
        <v>4577</v>
      </c>
      <c r="L970" s="45" t="s">
        <v>4578</v>
      </c>
      <c r="M970" s="45" t="s">
        <v>4579</v>
      </c>
      <c r="N970" s="45" t="s">
        <v>4580</v>
      </c>
      <c r="O970" s="45" t="s">
        <v>32</v>
      </c>
      <c r="P970" s="45" t="s">
        <v>114</v>
      </c>
      <c r="Q970" s="34">
        <v>0</v>
      </c>
      <c r="R970" s="34">
        <v>0</v>
      </c>
      <c r="S970" s="30">
        <v>0</v>
      </c>
      <c r="T970" s="35" t="s">
        <v>34</v>
      </c>
      <c r="U970" s="35" t="s">
        <v>35</v>
      </c>
      <c r="V970" s="36" t="s">
        <v>36</v>
      </c>
      <c r="W970" s="42" t="s">
        <v>4581</v>
      </c>
      <c r="X970" s="55" t="s">
        <v>38</v>
      </c>
      <c r="Y970" s="43">
        <v>46022</v>
      </c>
    </row>
    <row r="971" spans="1:25" ht="101.25">
      <c r="A971" s="37">
        <v>969</v>
      </c>
      <c r="B971" s="57">
        <v>2172</v>
      </c>
      <c r="C971" s="28">
        <v>2695858</v>
      </c>
      <c r="D971" s="53" t="s">
        <v>4582</v>
      </c>
      <c r="E971" s="54">
        <v>45982</v>
      </c>
      <c r="F971" s="54">
        <v>45972</v>
      </c>
      <c r="G971" s="55" t="e" vm="3">
        <v>#VALUE!</v>
      </c>
      <c r="H971" s="55" t="e" vm="2">
        <v>#VALUE!</v>
      </c>
      <c r="I971" s="45" t="s">
        <v>1610</v>
      </c>
      <c r="J971" s="55" t="s">
        <v>149</v>
      </c>
      <c r="K971" s="55" t="s">
        <v>150</v>
      </c>
      <c r="L971" s="45" t="s">
        <v>4583</v>
      </c>
      <c r="M971" s="45" t="s">
        <v>4584</v>
      </c>
      <c r="N971" s="45" t="s">
        <v>745</v>
      </c>
      <c r="O971" s="45" t="s">
        <v>32</v>
      </c>
      <c r="P971" s="45" t="s">
        <v>114</v>
      </c>
      <c r="Q971" s="34">
        <f>1423500*20</f>
        <v>28470000</v>
      </c>
      <c r="R971" s="34">
        <f>1423500*20</f>
        <v>28470000</v>
      </c>
      <c r="S971" s="34">
        <v>28470000</v>
      </c>
      <c r="T971" s="35" t="s">
        <v>34</v>
      </c>
      <c r="U971" s="35" t="s">
        <v>80</v>
      </c>
      <c r="V971" s="36" t="s">
        <v>81</v>
      </c>
      <c r="W971" s="42" t="s">
        <v>4585</v>
      </c>
      <c r="X971" s="55" t="s">
        <v>38</v>
      </c>
      <c r="Y971" s="43">
        <v>46022</v>
      </c>
    </row>
    <row r="972" spans="1:25" ht="146.25">
      <c r="A972" s="37">
        <v>970</v>
      </c>
      <c r="B972" s="57">
        <v>2173</v>
      </c>
      <c r="C972" s="28">
        <v>2698035</v>
      </c>
      <c r="D972" s="53" t="s">
        <v>4586</v>
      </c>
      <c r="E972" s="54">
        <v>45982</v>
      </c>
      <c r="F972" s="54">
        <v>45901</v>
      </c>
      <c r="G972" s="55" t="e" vm="34">
        <v>#VALUE!</v>
      </c>
      <c r="H972" s="55" t="e" vm="35">
        <v>#VALUE!</v>
      </c>
      <c r="I972" s="45" t="s">
        <v>304</v>
      </c>
      <c r="J972" s="55" t="s">
        <v>27</v>
      </c>
      <c r="K972" s="55" t="s">
        <v>4587</v>
      </c>
      <c r="L972" s="45" t="s">
        <v>4588</v>
      </c>
      <c r="M972" s="45" t="s">
        <v>4589</v>
      </c>
      <c r="N972" s="45" t="s">
        <v>4590</v>
      </c>
      <c r="O972" s="45" t="s">
        <v>32</v>
      </c>
      <c r="P972" s="45" t="s">
        <v>114</v>
      </c>
      <c r="Q972" s="34">
        <v>74759000</v>
      </c>
      <c r="R972" s="34">
        <v>0</v>
      </c>
      <c r="S972" s="30">
        <v>0</v>
      </c>
      <c r="T972" s="35" t="s">
        <v>34</v>
      </c>
      <c r="U972" s="35" t="s">
        <v>35</v>
      </c>
      <c r="V972" s="36" t="s">
        <v>36</v>
      </c>
      <c r="W972" s="42" t="s">
        <v>4591</v>
      </c>
      <c r="X972" s="55" t="s">
        <v>38</v>
      </c>
      <c r="Y972" s="43">
        <v>46022</v>
      </c>
    </row>
    <row r="973" spans="1:25" ht="33.75">
      <c r="A973" s="37">
        <v>971</v>
      </c>
      <c r="B973" s="57">
        <v>2174</v>
      </c>
      <c r="C973" s="28">
        <v>2693201</v>
      </c>
      <c r="D973" s="53" t="s">
        <v>4592</v>
      </c>
      <c r="E973" s="54">
        <v>45971</v>
      </c>
      <c r="F973" s="54"/>
      <c r="G973" s="55" t="e" vm="3">
        <v>#VALUE!</v>
      </c>
      <c r="H973" s="55" t="e" vm="2">
        <v>#VALUE!</v>
      </c>
      <c r="I973" s="45" t="s">
        <v>2483</v>
      </c>
      <c r="J973" s="55" t="s">
        <v>27</v>
      </c>
      <c r="K973" s="55" t="s">
        <v>4593</v>
      </c>
      <c r="L973" s="45" t="s">
        <v>4594</v>
      </c>
      <c r="M973" s="45" t="s">
        <v>4595</v>
      </c>
      <c r="N973" s="45"/>
      <c r="O973" s="45" t="s">
        <v>32</v>
      </c>
      <c r="P973" s="45" t="s">
        <v>114</v>
      </c>
      <c r="Q973" s="34">
        <v>28470000</v>
      </c>
      <c r="R973" s="34">
        <v>0</v>
      </c>
      <c r="S973" s="30">
        <v>0</v>
      </c>
      <c r="T973" s="35" t="s">
        <v>34</v>
      </c>
      <c r="U973" s="35" t="s">
        <v>35</v>
      </c>
      <c r="V973" s="36" t="s">
        <v>36</v>
      </c>
      <c r="W973" s="42" t="s">
        <v>4596</v>
      </c>
      <c r="X973" s="55" t="s">
        <v>38</v>
      </c>
      <c r="Y973" s="43">
        <v>46022</v>
      </c>
    </row>
    <row r="974" spans="1:25" ht="56.25">
      <c r="A974" s="37">
        <v>972</v>
      </c>
      <c r="B974" s="57">
        <v>2175</v>
      </c>
      <c r="C974" s="28">
        <v>2699247</v>
      </c>
      <c r="D974" s="53" t="s">
        <v>4597</v>
      </c>
      <c r="E974" s="54">
        <v>45985</v>
      </c>
      <c r="F974" s="54">
        <v>44336</v>
      </c>
      <c r="G974" s="55" t="e" vm="3">
        <v>#VALUE!</v>
      </c>
      <c r="H974" s="55" t="e" vm="2">
        <v>#VALUE!</v>
      </c>
      <c r="I974" s="45" t="s">
        <v>4598</v>
      </c>
      <c r="J974" s="55" t="s">
        <v>27</v>
      </c>
      <c r="K974" s="55" t="s">
        <v>4599</v>
      </c>
      <c r="L974" s="45" t="s">
        <v>4600</v>
      </c>
      <c r="M974" s="45" t="s">
        <v>4601</v>
      </c>
      <c r="N974" s="45"/>
      <c r="O974" s="45" t="s">
        <v>32</v>
      </c>
      <c r="P974" s="45" t="s">
        <v>114</v>
      </c>
      <c r="Q974" s="34">
        <v>28470000</v>
      </c>
      <c r="R974" s="34">
        <v>0</v>
      </c>
      <c r="S974" s="30">
        <v>0</v>
      </c>
      <c r="T974" s="35" t="s">
        <v>34</v>
      </c>
      <c r="U974" s="35" t="s">
        <v>35</v>
      </c>
      <c r="V974" s="36" t="s">
        <v>36</v>
      </c>
      <c r="W974" s="42" t="s">
        <v>4602</v>
      </c>
      <c r="X974" s="55" t="s">
        <v>38</v>
      </c>
      <c r="Y974" s="43">
        <v>46022</v>
      </c>
    </row>
    <row r="975" spans="1:25" ht="33.75">
      <c r="A975" s="37">
        <v>973</v>
      </c>
      <c r="B975" s="57">
        <v>2176</v>
      </c>
      <c r="C975" s="28">
        <v>2695893</v>
      </c>
      <c r="D975" s="53" t="s">
        <v>4603</v>
      </c>
      <c r="E975" s="54">
        <v>45979</v>
      </c>
      <c r="F975" s="54">
        <v>45973</v>
      </c>
      <c r="G975" s="55" t="e" vm="3">
        <v>#VALUE!</v>
      </c>
      <c r="H975" s="55" t="e" vm="2">
        <v>#VALUE!</v>
      </c>
      <c r="I975" s="45" t="s">
        <v>1894</v>
      </c>
      <c r="J975" s="55" t="s">
        <v>149</v>
      </c>
      <c r="K975" s="55" t="s">
        <v>150</v>
      </c>
      <c r="L975" s="45" t="s">
        <v>4604</v>
      </c>
      <c r="M975" s="45" t="s">
        <v>191</v>
      </c>
      <c r="N975" s="45" t="s">
        <v>745</v>
      </c>
      <c r="O975" s="45" t="s">
        <v>32</v>
      </c>
      <c r="P975" s="45" t="s">
        <v>114</v>
      </c>
      <c r="Q975" s="34">
        <f>1423500*20</f>
        <v>28470000</v>
      </c>
      <c r="R975" s="34">
        <f>1423500*20</f>
        <v>28470000</v>
      </c>
      <c r="S975" s="34">
        <v>28470000</v>
      </c>
      <c r="T975" s="35" t="s">
        <v>34</v>
      </c>
      <c r="U975" s="35" t="s">
        <v>80</v>
      </c>
      <c r="V975" s="36" t="s">
        <v>81</v>
      </c>
      <c r="W975" s="46" t="s">
        <v>4605</v>
      </c>
      <c r="X975" s="55" t="s">
        <v>38</v>
      </c>
      <c r="Y975" s="56">
        <v>45988</v>
      </c>
    </row>
    <row r="976" spans="1:25" ht="78.75">
      <c r="A976" s="37">
        <v>974</v>
      </c>
      <c r="B976" s="57">
        <v>2177</v>
      </c>
      <c r="C976" s="28">
        <v>2699078</v>
      </c>
      <c r="D976" s="53" t="s">
        <v>4606</v>
      </c>
      <c r="E976" s="54">
        <v>45986</v>
      </c>
      <c r="F976" s="54">
        <v>45986</v>
      </c>
      <c r="G976" s="55" t="e" vm="44">
        <v>#VALUE!</v>
      </c>
      <c r="H976" s="55" t="e" vm="20">
        <v>#VALUE!</v>
      </c>
      <c r="I976" s="45" t="s">
        <v>4607</v>
      </c>
      <c r="J976" s="55" t="s">
        <v>27</v>
      </c>
      <c r="K976" s="55" t="s">
        <v>4608</v>
      </c>
      <c r="L976" s="45" t="s">
        <v>4609</v>
      </c>
      <c r="M976" s="45" t="s">
        <v>191</v>
      </c>
      <c r="N976" s="45" t="s">
        <v>4610</v>
      </c>
      <c r="O976" s="45" t="s">
        <v>32</v>
      </c>
      <c r="P976" s="45" t="s">
        <v>114</v>
      </c>
      <c r="Q976" s="34">
        <v>28470000</v>
      </c>
      <c r="R976" s="34">
        <v>0</v>
      </c>
      <c r="S976" s="30">
        <v>0</v>
      </c>
      <c r="T976" s="35" t="s">
        <v>34</v>
      </c>
      <c r="U976" s="35" t="s">
        <v>35</v>
      </c>
      <c r="V976" s="36" t="s">
        <v>36</v>
      </c>
      <c r="W976" s="42" t="s">
        <v>4611</v>
      </c>
      <c r="X976" s="55" t="s">
        <v>38</v>
      </c>
      <c r="Y976" s="43">
        <v>46022</v>
      </c>
    </row>
    <row r="977" spans="1:25" ht="90">
      <c r="A977" s="37">
        <v>975</v>
      </c>
      <c r="B977" s="57">
        <v>2178</v>
      </c>
      <c r="C977" s="28">
        <v>2700773</v>
      </c>
      <c r="D977" s="53" t="s">
        <v>4612</v>
      </c>
      <c r="E977" s="54">
        <v>45987</v>
      </c>
      <c r="F977" s="54">
        <v>45133</v>
      </c>
      <c r="G977" s="55" t="e" vm="8">
        <v>#VALUE!</v>
      </c>
      <c r="H977" s="55" t="e" vm="9">
        <v>#VALUE!</v>
      </c>
      <c r="I977" s="45" t="s">
        <v>4613</v>
      </c>
      <c r="J977" s="55" t="s">
        <v>27</v>
      </c>
      <c r="K977" s="55" t="s">
        <v>3841</v>
      </c>
      <c r="L977" s="45" t="s">
        <v>4614</v>
      </c>
      <c r="M977" s="45" t="s">
        <v>4615</v>
      </c>
      <c r="N977" s="45" t="s">
        <v>4616</v>
      </c>
      <c r="O977" s="45" t="s">
        <v>32</v>
      </c>
      <c r="P977" s="45" t="s">
        <v>33</v>
      </c>
      <c r="Q977" s="34">
        <v>40457000</v>
      </c>
      <c r="R977" s="34">
        <v>0</v>
      </c>
      <c r="S977" s="30">
        <v>0</v>
      </c>
      <c r="T977" s="35" t="s">
        <v>34</v>
      </c>
      <c r="U977" s="35" t="s">
        <v>35</v>
      </c>
      <c r="V977" s="36" t="s">
        <v>36</v>
      </c>
      <c r="W977" s="42" t="s">
        <v>4617</v>
      </c>
      <c r="X977" s="55" t="s">
        <v>38</v>
      </c>
      <c r="Y977" s="43">
        <v>46022</v>
      </c>
    </row>
    <row r="978" spans="1:25" ht="56.25">
      <c r="A978" s="37">
        <v>976</v>
      </c>
      <c r="B978" s="57">
        <v>2179</v>
      </c>
      <c r="C978" s="55" t="s">
        <v>49</v>
      </c>
      <c r="D978" s="53" t="s">
        <v>4618</v>
      </c>
      <c r="E978" s="54">
        <v>45987</v>
      </c>
      <c r="F978" s="54">
        <v>45987</v>
      </c>
      <c r="G978" s="55" t="e" vm="3">
        <v>#VALUE!</v>
      </c>
      <c r="H978" s="55" t="e" vm="2">
        <v>#VALUE!</v>
      </c>
      <c r="I978" s="45" t="s">
        <v>2046</v>
      </c>
      <c r="J978" s="55" t="s">
        <v>27</v>
      </c>
      <c r="K978" s="55" t="s">
        <v>4287</v>
      </c>
      <c r="L978" s="45" t="s">
        <v>3934</v>
      </c>
      <c r="M978" s="45" t="s">
        <v>191</v>
      </c>
      <c r="N978" s="45" t="s">
        <v>4619</v>
      </c>
      <c r="O978" s="45" t="s">
        <v>32</v>
      </c>
      <c r="P978" s="45" t="s">
        <v>33</v>
      </c>
      <c r="Q978" s="34">
        <v>374583</v>
      </c>
      <c r="R978" s="34">
        <v>0</v>
      </c>
      <c r="S978" s="30">
        <v>0</v>
      </c>
      <c r="T978" s="35" t="s">
        <v>34</v>
      </c>
      <c r="U978" s="35" t="s">
        <v>35</v>
      </c>
      <c r="V978" s="36" t="s">
        <v>36</v>
      </c>
      <c r="W978" s="42" t="s">
        <v>4620</v>
      </c>
      <c r="X978" s="55" t="s">
        <v>38</v>
      </c>
      <c r="Y978" s="43">
        <v>46022</v>
      </c>
    </row>
    <row r="979" spans="1:25" ht="33.75">
      <c r="A979" s="37">
        <v>977</v>
      </c>
      <c r="B979" s="57">
        <v>2180</v>
      </c>
      <c r="C979" s="28">
        <v>2701842</v>
      </c>
      <c r="D979" s="53" t="s">
        <v>4621</v>
      </c>
      <c r="E979" s="54">
        <v>45993</v>
      </c>
      <c r="F979" s="54">
        <v>45989</v>
      </c>
      <c r="G979" s="55" t="e" vm="3">
        <v>#VALUE!</v>
      </c>
      <c r="H979" s="55" t="e" vm="2">
        <v>#VALUE!</v>
      </c>
      <c r="I979" s="45" t="s">
        <v>1421</v>
      </c>
      <c r="J979" s="55" t="s">
        <v>149</v>
      </c>
      <c r="K979" s="55" t="s">
        <v>150</v>
      </c>
      <c r="L979" s="45" t="s">
        <v>4622</v>
      </c>
      <c r="M979" s="45" t="s">
        <v>191</v>
      </c>
      <c r="N979" s="45" t="s">
        <v>745</v>
      </c>
      <c r="O979" s="45" t="s">
        <v>32</v>
      </c>
      <c r="P979" s="45" t="s">
        <v>33</v>
      </c>
      <c r="Q979" s="34">
        <v>330810771</v>
      </c>
      <c r="R979" s="34">
        <v>330810771</v>
      </c>
      <c r="S979" s="34">
        <v>330810771</v>
      </c>
      <c r="T979" s="35" t="s">
        <v>34</v>
      </c>
      <c r="U979" s="35" t="s">
        <v>80</v>
      </c>
      <c r="V979" s="36" t="s">
        <v>81</v>
      </c>
      <c r="W979" s="42" t="s">
        <v>4623</v>
      </c>
      <c r="X979" s="55" t="s">
        <v>38</v>
      </c>
      <c r="Y979" s="43">
        <v>46022</v>
      </c>
    </row>
    <row r="980" spans="1:25" ht="78.75">
      <c r="A980" s="37">
        <v>978</v>
      </c>
      <c r="B980" s="57">
        <v>2181</v>
      </c>
      <c r="C980" s="55" t="s">
        <v>49</v>
      </c>
      <c r="D980" s="53" t="s">
        <v>4624</v>
      </c>
      <c r="E980" s="54">
        <v>45994</v>
      </c>
      <c r="F980" s="54">
        <v>45994</v>
      </c>
      <c r="G980" s="55" t="e" vm="3">
        <v>#VALUE!</v>
      </c>
      <c r="H980" s="55" t="e" vm="2">
        <v>#VALUE!</v>
      </c>
      <c r="I980" s="45" t="s">
        <v>2046</v>
      </c>
      <c r="J980" s="55" t="s">
        <v>27</v>
      </c>
      <c r="K980" s="55" t="s">
        <v>4287</v>
      </c>
      <c r="L980" s="45" t="s">
        <v>4625</v>
      </c>
      <c r="M980" s="45" t="s">
        <v>191</v>
      </c>
      <c r="N980" s="45" t="s">
        <v>4626</v>
      </c>
      <c r="O980" s="45" t="s">
        <v>32</v>
      </c>
      <c r="P980" s="45" t="s">
        <v>33</v>
      </c>
      <c r="Q980" s="34">
        <v>2151000</v>
      </c>
      <c r="R980" s="34">
        <v>0</v>
      </c>
      <c r="S980" s="30">
        <v>0</v>
      </c>
      <c r="T980" s="35" t="s">
        <v>34</v>
      </c>
      <c r="U980" s="35" t="s">
        <v>35</v>
      </c>
      <c r="V980" s="36" t="s">
        <v>36</v>
      </c>
      <c r="W980" s="42" t="s">
        <v>4627</v>
      </c>
      <c r="X980" s="55" t="s">
        <v>38</v>
      </c>
      <c r="Y980" s="43">
        <v>46022</v>
      </c>
    </row>
    <row r="981" spans="1:25" ht="33.75">
      <c r="A981" s="37">
        <v>979</v>
      </c>
      <c r="B981" s="57">
        <v>2182</v>
      </c>
      <c r="C981" s="28">
        <v>2702982</v>
      </c>
      <c r="D981" s="53" t="s">
        <v>4628</v>
      </c>
      <c r="E981" s="54">
        <v>45995</v>
      </c>
      <c r="F981" s="54">
        <v>45923</v>
      </c>
      <c r="G981" s="55" t="e" vm="3">
        <v>#VALUE!</v>
      </c>
      <c r="H981" s="55" t="e" vm="2">
        <v>#VALUE!</v>
      </c>
      <c r="I981" s="45" t="s">
        <v>293</v>
      </c>
      <c r="J981" s="55" t="s">
        <v>149</v>
      </c>
      <c r="K981" s="55" t="s">
        <v>150</v>
      </c>
      <c r="L981" s="45" t="s">
        <v>4629</v>
      </c>
      <c r="M981" s="45" t="s">
        <v>191</v>
      </c>
      <c r="N981" s="45" t="s">
        <v>745</v>
      </c>
      <c r="O981" s="45" t="s">
        <v>32</v>
      </c>
      <c r="P981" s="45" t="s">
        <v>114</v>
      </c>
      <c r="Q981" s="34">
        <v>104873448</v>
      </c>
      <c r="R981" s="34">
        <v>104873448</v>
      </c>
      <c r="S981" s="34">
        <v>105143454.89675207</v>
      </c>
      <c r="T981" s="35" t="s">
        <v>34</v>
      </c>
      <c r="U981" s="35" t="s">
        <v>80</v>
      </c>
      <c r="V981" s="36" t="s">
        <v>81</v>
      </c>
      <c r="W981" s="42" t="s">
        <v>4630</v>
      </c>
      <c r="X981" s="55" t="s">
        <v>38</v>
      </c>
      <c r="Y981" s="43">
        <v>46022</v>
      </c>
    </row>
    <row r="982" spans="1:25" ht="33.75">
      <c r="A982" s="37">
        <v>980</v>
      </c>
      <c r="B982" s="57">
        <v>2183</v>
      </c>
      <c r="C982" s="55" t="s">
        <v>49</v>
      </c>
      <c r="D982" s="53" t="s">
        <v>4631</v>
      </c>
      <c r="E982" s="54">
        <v>45995</v>
      </c>
      <c r="F982" s="54">
        <v>45989</v>
      </c>
      <c r="G982" s="55" t="e" vm="3">
        <v>#VALUE!</v>
      </c>
      <c r="H982" s="55" t="e" vm="2">
        <v>#VALUE!</v>
      </c>
      <c r="I982" s="45" t="s">
        <v>977</v>
      </c>
      <c r="J982" s="55" t="s">
        <v>52</v>
      </c>
      <c r="K982" s="55" t="s">
        <v>3246</v>
      </c>
      <c r="L982" s="45" t="s">
        <v>4632</v>
      </c>
      <c r="M982" s="45" t="s">
        <v>4633</v>
      </c>
      <c r="N982" s="45"/>
      <c r="O982" s="45" t="s">
        <v>32</v>
      </c>
      <c r="P982" s="45" t="s">
        <v>33</v>
      </c>
      <c r="Q982" s="34">
        <v>0</v>
      </c>
      <c r="R982" s="34">
        <v>0</v>
      </c>
      <c r="S982" s="30">
        <v>0</v>
      </c>
      <c r="T982" s="35" t="s">
        <v>34</v>
      </c>
      <c r="U982" s="35" t="s">
        <v>35</v>
      </c>
      <c r="V982" s="36" t="s">
        <v>36</v>
      </c>
      <c r="W982" s="46" t="s">
        <v>4634</v>
      </c>
      <c r="X982" s="55" t="s">
        <v>38</v>
      </c>
      <c r="Y982" s="56">
        <v>46011</v>
      </c>
    </row>
    <row r="983" spans="1:25" ht="33.75">
      <c r="A983" s="37">
        <v>981</v>
      </c>
      <c r="B983" s="57">
        <v>2184</v>
      </c>
      <c r="C983" s="28">
        <v>2703768</v>
      </c>
      <c r="D983" s="53" t="s">
        <v>4635</v>
      </c>
      <c r="E983" s="54">
        <v>46000</v>
      </c>
      <c r="F983" s="54">
        <v>45996</v>
      </c>
      <c r="G983" s="55" t="e" vm="3">
        <v>#VALUE!</v>
      </c>
      <c r="H983" s="55" t="e" vm="2">
        <v>#VALUE!</v>
      </c>
      <c r="I983" s="45" t="s">
        <v>4636</v>
      </c>
      <c r="J983" s="55" t="s">
        <v>149</v>
      </c>
      <c r="K983" s="55" t="s">
        <v>150</v>
      </c>
      <c r="L983" s="45" t="s">
        <v>4637</v>
      </c>
      <c r="M983" s="45" t="s">
        <v>4638</v>
      </c>
      <c r="N983" s="45" t="s">
        <v>745</v>
      </c>
      <c r="O983" s="45" t="s">
        <v>32</v>
      </c>
      <c r="P983" s="45" t="s">
        <v>114</v>
      </c>
      <c r="Q983" s="34">
        <f>20*1423500</f>
        <v>28470000</v>
      </c>
      <c r="R983" s="34">
        <v>28470000</v>
      </c>
      <c r="S983" s="34">
        <v>28470000</v>
      </c>
      <c r="T983" s="35" t="s">
        <v>34</v>
      </c>
      <c r="U983" s="35" t="s">
        <v>80</v>
      </c>
      <c r="V983" s="36" t="s">
        <v>81</v>
      </c>
      <c r="W983" s="42" t="s">
        <v>4639</v>
      </c>
      <c r="X983" s="55" t="s">
        <v>38</v>
      </c>
      <c r="Y983" s="43">
        <v>46022</v>
      </c>
    </row>
    <row r="984" spans="1:25" ht="33.75">
      <c r="A984" s="37">
        <v>982</v>
      </c>
      <c r="B984" s="57">
        <v>2185</v>
      </c>
      <c r="C984" s="28">
        <v>2694957</v>
      </c>
      <c r="D984" s="53" t="s">
        <v>4640</v>
      </c>
      <c r="E984" s="54">
        <v>46000</v>
      </c>
      <c r="F984" s="54">
        <v>45958</v>
      </c>
      <c r="G984" s="55" t="e" vm="3">
        <v>#VALUE!</v>
      </c>
      <c r="H984" s="55" t="e" vm="2">
        <v>#VALUE!</v>
      </c>
      <c r="I984" s="45" t="s">
        <v>4641</v>
      </c>
      <c r="J984" s="55" t="s">
        <v>27</v>
      </c>
      <c r="K984" s="55" t="s">
        <v>692</v>
      </c>
      <c r="L984" s="45" t="s">
        <v>191</v>
      </c>
      <c r="M984" s="45" t="s">
        <v>4642</v>
      </c>
      <c r="N984" s="45"/>
      <c r="O984" s="45" t="s">
        <v>32</v>
      </c>
      <c r="P984" s="45" t="s">
        <v>114</v>
      </c>
      <c r="Q984" s="34">
        <v>63776400</v>
      </c>
      <c r="R984" s="34">
        <v>0</v>
      </c>
      <c r="S984" s="30">
        <v>0</v>
      </c>
      <c r="T984" s="35" t="s">
        <v>45</v>
      </c>
      <c r="U984" s="35" t="s">
        <v>35</v>
      </c>
      <c r="V984" s="36" t="s">
        <v>36</v>
      </c>
      <c r="W984" s="42" t="s">
        <v>4643</v>
      </c>
      <c r="X984" s="55" t="s">
        <v>38</v>
      </c>
      <c r="Y984" s="43">
        <v>46022</v>
      </c>
    </row>
    <row r="985" spans="1:25" ht="101.25">
      <c r="A985" s="37">
        <v>983</v>
      </c>
      <c r="B985" s="57">
        <v>2186</v>
      </c>
      <c r="C985" s="55" t="s">
        <v>49</v>
      </c>
      <c r="D985" s="53" t="s">
        <v>4644</v>
      </c>
      <c r="E985" s="54">
        <v>46000</v>
      </c>
      <c r="F985" s="54">
        <v>46000</v>
      </c>
      <c r="G985" s="55" t="e" vm="3">
        <v>#VALUE!</v>
      </c>
      <c r="H985" s="55" t="e" vm="2">
        <v>#VALUE!</v>
      </c>
      <c r="I985" s="45" t="s">
        <v>2046</v>
      </c>
      <c r="J985" s="55" t="s">
        <v>27</v>
      </c>
      <c r="K985" s="55" t="s">
        <v>4287</v>
      </c>
      <c r="L985" s="45" t="s">
        <v>4645</v>
      </c>
      <c r="M985" s="45" t="s">
        <v>191</v>
      </c>
      <c r="N985" s="45" t="s">
        <v>4646</v>
      </c>
      <c r="O985" s="45" t="s">
        <v>32</v>
      </c>
      <c r="P985" s="45" t="s">
        <v>33</v>
      </c>
      <c r="Q985" s="34">
        <v>0</v>
      </c>
      <c r="R985" s="34">
        <v>0</v>
      </c>
      <c r="S985" s="30">
        <v>0</v>
      </c>
      <c r="T985" s="35" t="s">
        <v>34</v>
      </c>
      <c r="U985" s="35" t="s">
        <v>35</v>
      </c>
      <c r="V985" s="36" t="s">
        <v>36</v>
      </c>
      <c r="W985" s="42" t="s">
        <v>4647</v>
      </c>
      <c r="X985" s="55" t="s">
        <v>38</v>
      </c>
      <c r="Y985" s="43">
        <v>46022</v>
      </c>
    </row>
    <row r="986" spans="1:25" ht="191.25">
      <c r="A986" s="37">
        <v>984</v>
      </c>
      <c r="B986" s="57">
        <v>2187</v>
      </c>
      <c r="C986" s="28">
        <v>2704407</v>
      </c>
      <c r="D986" s="53" t="s">
        <v>4648</v>
      </c>
      <c r="E986" s="54">
        <v>46001</v>
      </c>
      <c r="F986" s="54">
        <v>46000</v>
      </c>
      <c r="G986" s="55" t="e" vm="3">
        <v>#VALUE!</v>
      </c>
      <c r="H986" s="55" t="e" vm="2">
        <v>#VALUE!</v>
      </c>
      <c r="I986" s="45" t="s">
        <v>3121</v>
      </c>
      <c r="J986" s="55" t="s">
        <v>27</v>
      </c>
      <c r="K986" s="55" t="s">
        <v>4649</v>
      </c>
      <c r="L986" s="45" t="s">
        <v>4650</v>
      </c>
      <c r="M986" s="45" t="s">
        <v>4651</v>
      </c>
      <c r="N986" s="45" t="s">
        <v>4652</v>
      </c>
      <c r="O986" s="45" t="s">
        <v>32</v>
      </c>
      <c r="P986" s="45" t="s">
        <v>114</v>
      </c>
      <c r="Q986" s="34">
        <v>1500000000</v>
      </c>
      <c r="R986" s="34">
        <v>0</v>
      </c>
      <c r="S986" s="30">
        <v>0</v>
      </c>
      <c r="T986" s="35" t="s">
        <v>34</v>
      </c>
      <c r="U986" s="35" t="s">
        <v>35</v>
      </c>
      <c r="V986" s="36" t="s">
        <v>36</v>
      </c>
      <c r="W986" s="42" t="s">
        <v>4653</v>
      </c>
      <c r="X986" s="55" t="s">
        <v>38</v>
      </c>
      <c r="Y986" s="43">
        <v>46022</v>
      </c>
    </row>
    <row r="987" spans="1:25" ht="146.25">
      <c r="A987" s="37">
        <v>985</v>
      </c>
      <c r="B987" s="57">
        <v>2188</v>
      </c>
      <c r="C987" s="28">
        <v>2705172</v>
      </c>
      <c r="D987" s="53" t="s">
        <v>4654</v>
      </c>
      <c r="E987" s="54">
        <v>46003</v>
      </c>
      <c r="F987" s="54">
        <v>45981</v>
      </c>
      <c r="G987" s="55" t="e" vm="15">
        <v>#VALUE!</v>
      </c>
      <c r="H987" s="55" t="e" vm="16">
        <v>#VALUE!</v>
      </c>
      <c r="I987" s="45" t="s">
        <v>1918</v>
      </c>
      <c r="J987" s="55" t="s">
        <v>27</v>
      </c>
      <c r="K987" s="55" t="s">
        <v>4655</v>
      </c>
      <c r="L987" s="45" t="s">
        <v>4656</v>
      </c>
      <c r="M987" s="45" t="s">
        <v>191</v>
      </c>
      <c r="N987" s="45" t="s">
        <v>4657</v>
      </c>
      <c r="O987" s="45" t="s">
        <v>32</v>
      </c>
      <c r="P987" s="45" t="s">
        <v>33</v>
      </c>
      <c r="Q987" s="34">
        <v>26976090</v>
      </c>
      <c r="R987" s="34">
        <v>0</v>
      </c>
      <c r="S987" s="30">
        <v>0</v>
      </c>
      <c r="T987" s="35" t="s">
        <v>34</v>
      </c>
      <c r="U987" s="35" t="s">
        <v>35</v>
      </c>
      <c r="V987" s="36" t="s">
        <v>36</v>
      </c>
      <c r="W987" s="42" t="s">
        <v>4658</v>
      </c>
      <c r="X987" s="55" t="s">
        <v>38</v>
      </c>
      <c r="Y987" s="43">
        <v>46022</v>
      </c>
    </row>
    <row r="988" spans="1:25" ht="33.75">
      <c r="A988" s="37">
        <v>986</v>
      </c>
      <c r="B988" s="57">
        <v>2189</v>
      </c>
      <c r="C988" s="28">
        <v>2706024</v>
      </c>
      <c r="D988" s="53" t="s">
        <v>4659</v>
      </c>
      <c r="E988" s="54">
        <v>46007</v>
      </c>
      <c r="F988" s="54">
        <v>46006</v>
      </c>
      <c r="G988" s="55" t="e" vm="8">
        <v>#VALUE!</v>
      </c>
      <c r="H988" s="55" t="e" vm="9">
        <v>#VALUE!</v>
      </c>
      <c r="I988" s="45" t="s">
        <v>538</v>
      </c>
      <c r="J988" s="55" t="s">
        <v>149</v>
      </c>
      <c r="K988" s="55" t="s">
        <v>150</v>
      </c>
      <c r="L988" s="45" t="s">
        <v>4660</v>
      </c>
      <c r="M988" s="45" t="s">
        <v>4661</v>
      </c>
      <c r="N988" s="45" t="s">
        <v>745</v>
      </c>
      <c r="O988" s="45" t="s">
        <v>32</v>
      </c>
      <c r="P988" s="45" t="s">
        <v>114</v>
      </c>
      <c r="Q988" s="34">
        <f>20*1423500</f>
        <v>28470000</v>
      </c>
      <c r="R988" s="34">
        <v>28470000</v>
      </c>
      <c r="S988" s="34">
        <v>28470000</v>
      </c>
      <c r="T988" s="35" t="s">
        <v>34</v>
      </c>
      <c r="U988" s="35" t="s">
        <v>80</v>
      </c>
      <c r="V988" s="36" t="s">
        <v>81</v>
      </c>
      <c r="W988" s="42" t="s">
        <v>4662</v>
      </c>
      <c r="X988" s="55" t="s">
        <v>38</v>
      </c>
      <c r="Y988" s="43">
        <v>46022</v>
      </c>
    </row>
    <row r="989" spans="1:25" ht="22.5">
      <c r="A989" s="37">
        <v>987</v>
      </c>
      <c r="B989" s="57">
        <v>2190</v>
      </c>
      <c r="C989" s="28">
        <v>2685302</v>
      </c>
      <c r="D989" s="53" t="s">
        <v>4663</v>
      </c>
      <c r="E989" s="54">
        <v>46016</v>
      </c>
      <c r="F989" s="54">
        <v>45863</v>
      </c>
      <c r="G989" s="55" t="e" vm="21">
        <v>#VALUE!</v>
      </c>
      <c r="H989" s="55" t="e" vm="22">
        <v>#VALUE!</v>
      </c>
      <c r="I989" s="45" t="s">
        <v>137</v>
      </c>
      <c r="J989" s="55" t="s">
        <v>27</v>
      </c>
      <c r="K989" s="55" t="s">
        <v>692</v>
      </c>
      <c r="L989" s="45" t="s">
        <v>191</v>
      </c>
      <c r="M989" s="45" t="s">
        <v>4664</v>
      </c>
      <c r="N989" s="45"/>
      <c r="O989" s="45" t="s">
        <v>32</v>
      </c>
      <c r="P989" s="45" t="s">
        <v>33</v>
      </c>
      <c r="Q989" s="34">
        <v>142000000</v>
      </c>
      <c r="R989" s="34">
        <v>0</v>
      </c>
      <c r="S989" s="30">
        <v>0</v>
      </c>
      <c r="T989" s="35" t="s">
        <v>45</v>
      </c>
      <c r="U989" s="35" t="s">
        <v>35</v>
      </c>
      <c r="V989" s="36" t="s">
        <v>36</v>
      </c>
      <c r="W989" s="42" t="s">
        <v>4665</v>
      </c>
      <c r="X989" s="55" t="s">
        <v>38</v>
      </c>
      <c r="Y989" s="43">
        <v>46022</v>
      </c>
    </row>
    <row r="990" spans="1:25" ht="180">
      <c r="A990" s="37">
        <v>988</v>
      </c>
      <c r="B990" s="57">
        <v>2191</v>
      </c>
      <c r="C990" s="55" t="s">
        <v>2732</v>
      </c>
      <c r="D990" s="53" t="s">
        <v>4666</v>
      </c>
      <c r="E990" s="54">
        <v>46008</v>
      </c>
      <c r="F990" s="54">
        <v>45988</v>
      </c>
      <c r="G990" s="55" t="e" vm="3">
        <v>#VALUE!</v>
      </c>
      <c r="H990" s="55" t="e" vm="2">
        <v>#VALUE!</v>
      </c>
      <c r="I990" s="45" t="s">
        <v>4667</v>
      </c>
      <c r="J990" s="55" t="s">
        <v>27</v>
      </c>
      <c r="K990" s="55" t="s">
        <v>692</v>
      </c>
      <c r="L990" s="45" t="s">
        <v>4668</v>
      </c>
      <c r="M990" s="45" t="s">
        <v>191</v>
      </c>
      <c r="N990" s="45" t="s">
        <v>4669</v>
      </c>
      <c r="O990" s="45" t="s">
        <v>32</v>
      </c>
      <c r="P990" s="45" t="s">
        <v>33</v>
      </c>
      <c r="Q990" s="34">
        <v>482698814</v>
      </c>
      <c r="R990" s="34">
        <v>0</v>
      </c>
      <c r="S990" s="30">
        <v>0</v>
      </c>
      <c r="T990" s="35" t="s">
        <v>34</v>
      </c>
      <c r="U990" s="35" t="s">
        <v>35</v>
      </c>
      <c r="V990" s="36" t="s">
        <v>36</v>
      </c>
      <c r="W990" s="42" t="s">
        <v>4670</v>
      </c>
      <c r="X990" s="55" t="s">
        <v>38</v>
      </c>
      <c r="Y990" s="43">
        <v>46022</v>
      </c>
    </row>
    <row r="991" spans="1:25" ht="56.25">
      <c r="A991" s="37">
        <v>989</v>
      </c>
      <c r="B991" s="57">
        <v>2192</v>
      </c>
      <c r="C991" s="55" t="s">
        <v>2732</v>
      </c>
      <c r="D991" s="53" t="s">
        <v>4671</v>
      </c>
      <c r="E991" s="54">
        <v>46008</v>
      </c>
      <c r="F991" s="54">
        <v>45773</v>
      </c>
      <c r="G991" s="55" t="e" vm="3">
        <v>#VALUE!</v>
      </c>
      <c r="H991" s="55" t="e" vm="2">
        <v>#VALUE!</v>
      </c>
      <c r="I991" s="45" t="s">
        <v>2553</v>
      </c>
      <c r="J991" s="55" t="s">
        <v>27</v>
      </c>
      <c r="K991" s="55" t="s">
        <v>4672</v>
      </c>
      <c r="L991" s="45" t="s">
        <v>4673</v>
      </c>
      <c r="M991" s="45" t="s">
        <v>4674</v>
      </c>
      <c r="N991" s="45" t="s">
        <v>4675</v>
      </c>
      <c r="O991" s="45" t="s">
        <v>32</v>
      </c>
      <c r="P991" s="45" t="s">
        <v>33</v>
      </c>
      <c r="Q991" s="34">
        <v>164323000</v>
      </c>
      <c r="R991" s="34">
        <v>0</v>
      </c>
      <c r="S991" s="30">
        <v>0</v>
      </c>
      <c r="T991" s="35" t="s">
        <v>34</v>
      </c>
      <c r="U991" s="35" t="s">
        <v>35</v>
      </c>
      <c r="V991" s="36" t="s">
        <v>36</v>
      </c>
      <c r="W991" s="42" t="s">
        <v>4658</v>
      </c>
      <c r="X991" s="55" t="s">
        <v>38</v>
      </c>
      <c r="Y991" s="43">
        <v>46022</v>
      </c>
    </row>
    <row r="992" spans="1:25" ht="45">
      <c r="A992" s="58">
        <v>990</v>
      </c>
      <c r="B992" s="57">
        <v>2193</v>
      </c>
      <c r="C992" s="55" t="s">
        <v>49</v>
      </c>
      <c r="D992" s="53" t="s">
        <v>4676</v>
      </c>
      <c r="E992" s="54">
        <v>46006</v>
      </c>
      <c r="F992" s="54">
        <v>45945</v>
      </c>
      <c r="G992" s="55" t="e" vm="10">
        <v>#VALUE!</v>
      </c>
      <c r="H992" s="55" t="e" vm="11">
        <v>#VALUE!</v>
      </c>
      <c r="I992" s="45" t="s">
        <v>456</v>
      </c>
      <c r="J992" s="55" t="s">
        <v>52</v>
      </c>
      <c r="K992" s="55" t="s">
        <v>3246</v>
      </c>
      <c r="L992" s="45" t="s">
        <v>4677</v>
      </c>
      <c r="M992" s="45" t="s">
        <v>4678</v>
      </c>
      <c r="N992" s="45" t="s">
        <v>4679</v>
      </c>
      <c r="O992" s="45" t="s">
        <v>32</v>
      </c>
      <c r="P992" s="45" t="s">
        <v>33</v>
      </c>
      <c r="Q992" s="34">
        <v>0</v>
      </c>
      <c r="R992" s="34">
        <v>0</v>
      </c>
      <c r="S992" s="34">
        <v>0</v>
      </c>
      <c r="T992" s="35" t="s">
        <v>34</v>
      </c>
      <c r="U992" s="35" t="s">
        <v>35</v>
      </c>
      <c r="V992" s="36" t="s">
        <v>36</v>
      </c>
      <c r="W992" s="42" t="s">
        <v>4680</v>
      </c>
      <c r="X992" s="55" t="s">
        <v>38</v>
      </c>
      <c r="Y992" s="43">
        <v>46022</v>
      </c>
    </row>
  </sheetData>
  <dataValidations count="1">
    <dataValidation type="decimal" operator="greaterThanOrEqual" allowBlank="1" showInputMessage="1" showErrorMessage="1" errorTitle="ERROR" error="En esta columna sólo deben consignarse valores numéricos." sqref="R25" xr:uid="{921D83B9-5DEB-44C2-81F8-16B2254562FA}">
      <formula1>0</formula1>
    </dataValidation>
  </dataValidations>
  <pageMargins left="0.70866141732283472" right="0.70866141732283472" top="0.74803149606299213" bottom="0.74803149606299213" header="0.31496062992125984" footer="0.31496062992125984"/>
  <pageSetup scale="27" fitToHeight="100" orientation="landscape" r:id="rId1"/>
  <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36F5DE593FADD24E8F152E8F9C321440" ma:contentTypeVersion="1" ma:contentTypeDescription="Crear nuevo documento." ma:contentTypeScope="" ma:versionID="dd6cf256fcb908db552bb61bde7cc62b">
  <xsd:schema xmlns:xsd="http://www.w3.org/2001/XMLSchema" xmlns:xs="http://www.w3.org/2001/XMLSchema" xmlns:p="http://schemas.microsoft.com/office/2006/metadata/properties" xmlns:ns2="31f66656-7ebe-412e-89f3-865ca9452852" targetNamespace="http://schemas.microsoft.com/office/2006/metadata/properties" ma:root="true" ma:fieldsID="f945ca2cfe9f3cd4e4e7286ace2a09af" ns2:_="">
    <xsd:import namespace="31f66656-7ebe-412e-89f3-865ca9452852"/>
    <xsd:element name="properties">
      <xsd:complexType>
        <xsd:sequence>
          <xsd:element name="documentManagement">
            <xsd:complexType>
              <xsd:all>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1f66656-7ebe-412e-89f3-865ca9452852"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EAA0B03-B599-4C83-A755-2958EFF55F53}"/>
</file>

<file path=customXml/itemProps2.xml><?xml version="1.0" encoding="utf-8"?>
<ds:datastoreItem xmlns:ds="http://schemas.openxmlformats.org/officeDocument/2006/customXml" ds:itemID="{8D5EA690-E524-4438-83A7-D0E35952149D}"/>
</file>

<file path=customXml/itemProps3.xml><?xml version="1.0" encoding="utf-8"?>
<ds:datastoreItem xmlns:ds="http://schemas.openxmlformats.org/officeDocument/2006/customXml" ds:itemID="{C0935842-7396-401F-A613-9876C8E59AC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PROCESOS JUDICIALES</vt:lpstr>
      <vt:lpstr>'PROCESOS JUDICIALES'!_Hlk35002181</vt:lpstr>
      <vt:lpstr>'PROCESOS JUDICIALES'!Área_de_impresión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Cristian Michell Tellez Cubillos</dc:creator>
  <cp:lastModifiedBy>Cristian Michell Tellez Cubillos</cp:lastModifiedBy>
  <dcterms:created xsi:type="dcterms:W3CDTF">2026-01-08T16:28:58Z</dcterms:created>
  <dcterms:modified xsi:type="dcterms:W3CDTF">2026-01-15T15:24:26Z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0x01010036F5DE593FADD24E8F152E8F9C321440</vt:lpwstr>
  </property>
</Properties>
</file>